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84" documentId="8_{D300E26C-9B4C-4647-9EC0-650A357B00D1}" xr6:coauthVersionLast="47" xr6:coauthVersionMax="47" xr10:uidLastSave="{DE603977-6F50-4293-815C-E7B63FD04375}"/>
  <bookViews>
    <workbookView xWindow="-120" yWindow="-120" windowWidth="20730" windowHeight="11160" xr2:uid="{00000000-000D-0000-FFFF-FFFF00000000}"/>
  </bookViews>
  <sheets>
    <sheet name="Жов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0" l="1"/>
  <c r="P9" i="10"/>
  <c r="I9" i="10"/>
  <c r="I8" i="10"/>
  <c r="P8" i="10" s="1"/>
  <c r="M10" i="10"/>
  <c r="J10" i="10" l="1"/>
  <c r="N10" i="10"/>
  <c r="H10" i="10"/>
  <c r="V10" i="10"/>
  <c r="G10" i="10"/>
  <c r="I10" i="10"/>
  <c r="K10" i="10"/>
  <c r="Q10" i="10"/>
  <c r="R10" i="10"/>
  <c r="L10" i="10"/>
  <c r="O10" i="10"/>
  <c r="T9" i="10" l="1"/>
  <c r="T10" i="10" s="1"/>
  <c r="S9" i="10"/>
  <c r="P10" i="10"/>
  <c r="U8" i="10"/>
  <c r="S10" i="10" l="1"/>
  <c r="U10" i="10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<sst xmlns="http://schemas.openxmlformats.org/spreadsheetml/2006/main" count="32" uniqueCount="32">
  <si>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</si>
  <si>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</si>
  <si>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</si>
  <si>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</si>
  <si>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</si>
  <si>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</si>
  <si>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</si>
  <si>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</si>
  <si>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</si>
  <si>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</si>
  <si>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</si>
  <si>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</si>
  <si>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</si>
  <si>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</si>
  <si>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</si>
  <si>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</si>
  <si>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</si>
  <si>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</si>
  <si>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</si>
  <si>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</si>
  <si>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</si>
  <si>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</si>
  <si>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</si>
  <si>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</si>
  <si>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</si>
  <si>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</si>
  <si>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</si>
  <si>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Матеріальна допомога на вирішення соціально-побутових питань</t>
  </si>
  <si>
    <t>доплата за ведення закупівель</t>
  </si>
  <si>
    <t>лютий  2026 р.</t>
  </si>
  <si>
    <t>Кредиторська заборгованість із виплати заробітної плати за лютий 2026 року</t>
  </si>
  <si>
    <t>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</si>
</sst>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F1" workbookViewId="0">
      <selection activeCell="N9" sqref="N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9.71093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29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27</v>
      </c>
      <c r="M7" s="4" t="s">
        <v>31</v>
      </c>
      <c r="N7" s="4" t="s">
        <v>28</v>
      </c>
      <c r="O7" s="4" t="s">
        <v>24</v>
      </c>
      <c r="P7" s="4" t="s">
        <v>5</v>
      </c>
      <c r="Q7" s="3" t="s">
        <v>13</v>
      </c>
      <c r="R7" s="4" t="s">
        <v>20</v>
      </c>
      <c r="S7" s="4" t="s">
        <v>21</v>
      </c>
      <c r="T7" s="4" t="s">
        <v>22</v>
      </c>
      <c r="U7" s="4" t="s">
        <v>23</v>
      </c>
      <c r="V7" s="3" t="s">
        <v>30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20</v>
      </c>
      <c r="G8" s="10">
        <v>53021</v>
      </c>
      <c r="H8" s="10">
        <v>500</v>
      </c>
      <c r="I8" s="10">
        <f>SUM(G8*30%)</f>
        <v>15906.3</v>
      </c>
      <c r="J8" s="10">
        <v>0</v>
      </c>
      <c r="K8" s="11">
        <v>0</v>
      </c>
      <c r="L8" s="10"/>
      <c r="M8" s="10">
        <v>0</v>
      </c>
      <c r="N8" s="10">
        <v>0</v>
      </c>
      <c r="O8" s="10">
        <v>0</v>
      </c>
      <c r="P8" s="10">
        <f>SUM(G8+H8+I8+J8+K8+L8+M8+N8+O8)</f>
        <v>69427.3</v>
      </c>
      <c r="Q8" s="12"/>
      <c r="R8" s="10">
        <v>14540.85</v>
      </c>
      <c r="S8" s="12">
        <v>12946.91</v>
      </c>
      <c r="T8" s="12">
        <v>3471.37</v>
      </c>
      <c r="U8" s="12">
        <f>SUM(P8-R8-S8-T8)</f>
        <v>38468.170000000006</v>
      </c>
      <c r="V8" s="10">
        <v>38918.17</v>
      </c>
    </row>
    <row r="9" spans="1:22" ht="30" x14ac:dyDescent="0.25">
      <c r="A9" s="4">
        <v>2</v>
      </c>
      <c r="B9" s="4"/>
      <c r="C9" s="4" t="s">
        <v>25</v>
      </c>
      <c r="D9" s="2"/>
      <c r="E9" s="3" t="s">
        <v>26</v>
      </c>
      <c r="F9" s="4">
        <v>14</v>
      </c>
      <c r="G9" s="10">
        <v>35259</v>
      </c>
      <c r="H9" s="10">
        <v>560</v>
      </c>
      <c r="I9" s="10">
        <f>SUM(G9*30%)</f>
        <v>10577.699999999999</v>
      </c>
      <c r="J9" s="10">
        <v>0</v>
      </c>
      <c r="K9" s="11"/>
      <c r="L9" s="10">
        <v>0</v>
      </c>
      <c r="M9" s="10">
        <v>13919.8</v>
      </c>
      <c r="N9" s="10">
        <v>1762.95</v>
      </c>
      <c r="O9" s="10">
        <v>0</v>
      </c>
      <c r="P9" s="10">
        <f>SUM(G9+H9+I9+M9+N9)</f>
        <v>62079.45</v>
      </c>
      <c r="Q9" s="12"/>
      <c r="R9" s="10">
        <v>14409.35</v>
      </c>
      <c r="S9" s="12">
        <f>SUM(P9*18/100)</f>
        <v>11174.300999999999</v>
      </c>
      <c r="T9" s="12">
        <f>SUM(P9*5/100)</f>
        <v>3103.9724999999999</v>
      </c>
      <c r="U9" s="12">
        <f>SUM(R9+S9+T9)</f>
        <v>28687.623499999998</v>
      </c>
      <c r="V9" s="10">
        <v>33391.83</v>
      </c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0">SUM(G8:G9)</f>
        <v>88280</v>
      </c>
      <c r="H10" s="13">
        <f>SUM(H8:H9)</f>
        <v>1060</v>
      </c>
      <c r="I10" s="13">
        <f t="shared" si="0"/>
        <v>26484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>SUM(M8:M9)</f>
        <v>13919.8</v>
      </c>
      <c r="N10" s="13">
        <f>SUM(N8:N9)</f>
        <v>1762.95</v>
      </c>
      <c r="O10" s="13">
        <f t="shared" ref="O10:U10" si="1">SUM(O8:O9)</f>
        <v>0</v>
      </c>
      <c r="P10" s="13">
        <f t="shared" si="1"/>
        <v>131506.75</v>
      </c>
      <c r="Q10" s="14">
        <f t="shared" si="1"/>
        <v>0</v>
      </c>
      <c r="R10" s="13">
        <f t="shared" si="1"/>
        <v>28950.2</v>
      </c>
      <c r="S10" s="13">
        <f t="shared" si="1"/>
        <v>24121.210999999999</v>
      </c>
      <c r="T10" s="13">
        <f t="shared" si="1"/>
        <v>6575.3424999999997</v>
      </c>
      <c r="U10" s="13">
        <f t="shared" si="1"/>
        <v>67155.7935</v>
      </c>
      <c r="V10" s="13">
        <f>SUM(V8:V9)</f>
        <v>72310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2026-03-02T11:57:14Z</dcterms:modified>
</cp:coreProperties>
</file>