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190" activeTab="0"/>
  </bookViews>
  <sheets>
    <sheet name="koshtoris" sheetId="1" r:id="rId1"/>
  </sheets>
  <definedNames>
    <definedName name="_xlnm.Print_Titles" localSheetId="0">'koshtoris'!$31:$31</definedName>
    <definedName name="_xlnm.Print_Area" localSheetId="0">'koshtoris'!$A$1:$F$123</definedName>
  </definedNames>
  <calcPr fullCalcOnLoad="1"/>
</workbook>
</file>

<file path=xl/sharedStrings.xml><?xml version="1.0" encoding="utf-8"?>
<sst xmlns="http://schemas.openxmlformats.org/spreadsheetml/2006/main" count="150" uniqueCount="135">
  <si>
    <t>(грн.)</t>
  </si>
  <si>
    <t>Код </t>
  </si>
  <si>
    <t>Усього на рік </t>
  </si>
  <si>
    <t>РАЗОМ </t>
  </si>
  <si>
    <t>1 </t>
  </si>
  <si>
    <t>2 </t>
  </si>
  <si>
    <t>3 </t>
  </si>
  <si>
    <t>4 </t>
  </si>
  <si>
    <t>5 </t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</si>
  <si>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</si>
  <si>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</si>
  <si>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</si>
  <si>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</si>
  <si>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</si>
  <si>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населенню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</si>
  <si>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</si>
  <si>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</si>
  <si>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</si>
  <si>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</si>
  <si>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</si>
  <si>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</si>
  <si>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t>  </t>
  </si>
  <si>
    <t>М. П. </t>
  </si>
  <si>
    <r>
      <t>Капітальні видатки</t>
    </r>
    <r>
      <rPr>
        <sz val="9"/>
        <rFont val="Times New Roman"/>
        <family val="1"/>
      </rPr>
      <t> </t>
    </r>
  </si>
  <si>
    <r>
      <t>Придбання основного капіталу</t>
    </r>
    <r>
      <rPr>
        <sz val="9"/>
        <rFont val="Times New Roman"/>
        <family val="1"/>
      </rPr>
      <t> </t>
    </r>
  </si>
  <si>
    <r>
      <t>Капітальні трансферти</t>
    </r>
    <r>
      <rPr>
        <sz val="9"/>
        <rFont val="Times New Roman"/>
        <family val="1"/>
      </rPr>
      <t> </t>
    </r>
  </si>
  <si>
    <r>
      <t xml:space="preserve">Надання зовнішніх кредитів </t>
    </r>
    <r>
      <rPr>
        <sz val="9"/>
        <rFont val="Times New Roman"/>
        <family val="1"/>
      </rPr>
      <t> </t>
    </r>
  </si>
  <si>
    <t>(найменування міста, району, області) </t>
  </si>
  <si>
    <t>Вид бюджету</t>
  </si>
  <si>
    <t>код та назва програмної класифікації видатків та кредитування державного бюджету</t>
  </si>
  <si>
    <t xml:space="preserve">                                                                 (підпис)</t>
  </si>
  <si>
    <t>м. Чернігів, Чернігівська область</t>
  </si>
  <si>
    <t>ВИДАТКИ ТА НАДАННЯ КРЕДИТІВ - усього </t>
  </si>
  <si>
    <t>Поточні видатки </t>
  </si>
  <si>
    <t>НАДХОДЖЕННЯ - усього </t>
  </si>
  <si>
    <t>Видатки на відрядження </t>
  </si>
  <si>
    <t>Оплата комунальних послуг та енергоносіїв </t>
  </si>
  <si>
    <t>Капітальний ремонт</t>
  </si>
  <si>
    <t>Реконструкція та реставрація</t>
  </si>
  <si>
    <t>Надання внутрішніх кредитів  </t>
  </si>
  <si>
    <t>4110 </t>
  </si>
  <si>
    <t>ЗАТВЕРДЖЕНИЙ</t>
  </si>
  <si>
    <t>у сумі</t>
  </si>
  <si>
    <t xml:space="preserve">                          (підпис)                                  (ініціали і прізвище) </t>
  </si>
  <si>
    <t>(число, місяць, рік)</t>
  </si>
  <si>
    <t>Придбання обладнання і предметів довгострокового користування </t>
  </si>
  <si>
    <t>(код за ЄДРПОУ та найменування бюджетної установи)</t>
  </si>
  <si>
    <t>00022674   Чернігівська обласна державна адміністрація (апарат)</t>
  </si>
  <si>
    <t>(ініціали і прізвище)</t>
  </si>
  <si>
    <t>код та назва відомчої класифікації видатків та кредитування бюджету</t>
  </si>
  <si>
    <t>Найменування</t>
  </si>
  <si>
    <t>загальний фонд </t>
  </si>
  <si>
    <t>спеціальний фонд 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</si>
  <si>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</si>
  <si>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</si>
  <si>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</si>
  <si>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</si>
  <si>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</si>
  <si>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</si>
  <si>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</si>
  <si>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</si>
  <si>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</si>
  <si>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</si>
  <si>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Стипендії</t>
  </si>
  <si>
    <t>Інші виплати населенню</t>
  </si>
  <si>
    <t>Інші поточні видатки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</si>
  <si>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</si>
  <si>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</si>
  <si>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</si>
  <si>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Капітальні трансферти урядам іноземних держав та міжнародним організаціям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</si>
  <si>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</si>
  <si>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</si>
  <si>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</si>
  <si>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4210 </t>
  </si>
  <si>
    <t>25020000 </t>
  </si>
  <si>
    <t>Субсидії та поточні трансферти підприємствам (установам, організаціям)  </t>
  </si>
  <si>
    <t>Поточні трансферти органам державного управління інших рівнів </t>
  </si>
  <si>
    <t>Медикаменти та перев'язувальні матеріали </t>
  </si>
  <si>
    <t>Продукти харчування </t>
  </si>
  <si>
    <t>Оплата послуг (крім комунальних) </t>
  </si>
  <si>
    <t>Оплата теплопостачання </t>
  </si>
  <si>
    <t>Оплата електроенергії  </t>
  </si>
  <si>
    <t>Оплата природного газу </t>
  </si>
  <si>
    <t>Заробітна плата </t>
  </si>
  <si>
    <t>Дослідження і розробки, окремі заходи розвитку по реалізації державних 
(регіональних) програм</t>
  </si>
  <si>
    <t>Капітальне будівництво (придбання) житла</t>
  </si>
  <si>
    <t>Капітальне будівництво (придбання) інших об’єктів</t>
  </si>
  <si>
    <t>Капітальний ремонт житлового фонду (приміщень)</t>
  </si>
  <si>
    <t>Капітальний ремонт інших об'єктів </t>
  </si>
  <si>
    <t>Створення державних запасів і резервів </t>
  </si>
  <si>
    <t>Нерозподілені видатки</t>
  </si>
  <si>
    <t>(сума словами і цифрами)</t>
  </si>
  <si>
    <r>
      <t>інші джерела власних надходжень бюджетних установ</t>
    </r>
  </si>
  <si>
    <r>
      <t>інші надходження, у т</t>
    </r>
    <r>
      <rPr>
        <sz val="9"/>
        <rFont val="Times New Roman"/>
        <family val="1"/>
      </rPr>
      <t>.</t>
    </r>
    <r>
      <rPr>
        <i/>
        <sz val="9"/>
        <rFont val="Times New Roman"/>
        <family val="1"/>
      </rPr>
      <t xml:space="preserve"> ч</t>
    </r>
    <r>
      <rPr>
        <sz val="9"/>
        <rFont val="Times New Roman"/>
        <family val="1"/>
      </rPr>
      <t>. </t>
    </r>
  </si>
  <si>
    <r>
      <t>інші доходи (розписати за кодами класифікації доходів бюджету)</t>
    </r>
    <r>
      <rPr>
        <sz val="9"/>
        <rFont val="Times New Roman"/>
        <family val="1"/>
      </rPr>
      <t> </t>
    </r>
  </si>
  <si>
    <r>
      <t>фінансування (розписати за кодами класифікації фінансування 
бюджету за типом боргового зобов'язання)</t>
    </r>
    <r>
      <rPr>
        <sz val="9"/>
        <rFont val="Times New Roman"/>
        <family val="1"/>
      </rPr>
      <t> </t>
    </r>
  </si>
  <si>
    <r>
      <t>повернення кредитів до бюджету (розписати за кодами програмної 
класифікації видатків та кредитування бюджету, класифікації 
кредитування бюджету)</t>
    </r>
    <r>
      <rPr>
        <sz val="9"/>
        <rFont val="Times New Roman"/>
        <family val="1"/>
      </rPr>
      <t> </t>
    </r>
  </si>
  <si>
    <t>Капітальне будівництво (придбання)</t>
  </si>
  <si>
    <t>Грошове забезпечення військовослужбовців  </t>
  </si>
  <si>
    <t>Придбання землі та нематеріальних активів  </t>
  </si>
  <si>
    <t>Начальник відділу фінансового</t>
  </si>
  <si>
    <t>забезпечення - головний бухгалтер</t>
  </si>
  <si>
    <t xml:space="preserve">                                      (число, місяць, рік) </t>
  </si>
  <si>
    <r>
      <t>надходження від плати за послуги, що надаються бюджетними 
установами згідно із законодавством</t>
    </r>
  </si>
  <si>
    <t>Оплата водопостачання та водовідведення </t>
  </si>
  <si>
    <t>Виплата пенсій і допомоги</t>
  </si>
  <si>
    <t>А.М.Ольховик</t>
  </si>
  <si>
    <t xml:space="preserve">ЗАТВЕРДЖЕНО
Наказ Міністерства фінансів України
28.01.2002 № 57
(у редакції наказу Міністерства фінансів України
від 04.12.2015 № 1118) </t>
  </si>
  <si>
    <t>Оплата енергосервісу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</si>
  <si>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</si>
  <si>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**</t>
  </si>
  <si>
    <t>М. П. ***</t>
  </si>
  <si>
    <t>Оплата праці і нарахування на заробітну плату</t>
  </si>
  <si>
    <t>Оплата інших енергоносіїв та інших комунальних послуг</t>
  </si>
  <si>
    <t xml:space="preserve"> КОШТОРИС
на 2020 рік</t>
  </si>
  <si>
    <t>Плата за послуги, що надаються бюджетними 
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</si>
  <si>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</si>
  <si>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здійснюються відповідно до Закону України " Про оренду державного та комунального майна"</t>
  </si>
  <si>
    <t xml:space="preserve"> </t>
  </si>
  <si>
    <t>Надходження бюджетних установ від  реалізації в установленому порядку майна (крім нерухомого майна)</t>
  </si>
  <si>
    <t>Благодійні внески, гранти та дарунки</t>
  </si>
  <si>
    <t>Надходження, щоотримують бюджетні установи від підриємств,організацій, фізичних осіб та інших бюджетних установ для виконання цільових заходів, у тому числі заходів з відчуження  для суспільних потреб зеиельних ділянок та розміщення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</si>
  <si>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тепозитах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відсьтки, нараховані на залишок коштів на поточних рахунках, відкритий у банках  державного сектору для розміщення  власних надходжень, отриманих  як плата за послуги, що надаються ними згідно  основною діяльністю, благодійні внески та гранти</t>
  </si>
  <si>
    <t xml:space="preserve"> Керівник апарату  Чернігівської обласної державної адміністрації</t>
  </si>
  <si>
    <t>Н.М. Мужикова</t>
  </si>
  <si>
    <t xml:space="preserve">                                                          (посада)</t>
  </si>
  <si>
    <t>"10"__січня_ 2020р.</t>
  </si>
  <si>
    <t>"10" січня 2020 р.</t>
  </si>
  <si>
    <t>Керівник апарату Чернігівської обласної державної адміністрації</t>
  </si>
  <si>
    <t>Н.М.Мужикова</t>
  </si>
  <si>
    <t xml:space="preserve"> два мільйони   чотириста тридцять чотири  тисячі </t>
  </si>
  <si>
    <t xml:space="preserve">  чотиристат грн. 00 коп. (2 434 300,00 грн)</t>
  </si>
  <si>
    <t>Обласний бюджет</t>
  </si>
  <si>
    <t>02  Виконавчі органи місцевих рад, Рада міністрів АР Крим, державна адміністрація (обласні державні адміністрації, Киівська, Севастопольська міські державні адміністрації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</si>
  <si>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                               </t>
    </r>
    <r>
      <rPr>
        <b/>
        <sz val="8"/>
        <rFont val="Times New Roman"/>
        <family val="1"/>
      </rPr>
      <t xml:space="preserve">    0 210180  Інша діяльність у сфері державного управління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</si>
</sst>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[$-FC19]d\ mmmm\ yyyy\ &quot;г.&quot;"/>
    <numFmt numFmtId="191" formatCode="#,##0.0"/>
    <numFmt numFmtId="192" formatCode="#,##0.000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vertAlign val="superscript"/>
      <sz val="12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1" fontId="62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118</xdr:row>
      <xdr:rowOff>9525</xdr:rowOff>
    </xdr:from>
    <xdr:to>
      <xdr:col>2</xdr:col>
      <xdr:colOff>228600</xdr:colOff>
      <xdr:row>118</xdr:row>
      <xdr:rowOff>9525</xdr:rowOff>
    </xdr:to>
    <xdr:sp>
      <xdr:nvSpPr>
        <xdr:cNvPr id="1" name="Line 19"/>
        <xdr:cNvSpPr>
          <a:spLocks/>
        </xdr:cNvSpPr>
      </xdr:nvSpPr>
      <xdr:spPr>
        <a:xfrm>
          <a:off x="2867025" y="234696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1619250</xdr:colOff>
      <xdr:row>114</xdr:row>
      <xdr:rowOff>9525</xdr:rowOff>
    </xdr:from>
    <xdr:to>
      <xdr:col>2</xdr:col>
      <xdr:colOff>228600</xdr:colOff>
      <xdr:row>114</xdr:row>
      <xdr:rowOff>9525</xdr:rowOff>
    </xdr:to>
    <xdr:sp>
      <xdr:nvSpPr>
        <xdr:cNvPr id="2" name="Line 19"/>
        <xdr:cNvSpPr>
          <a:spLocks/>
        </xdr:cNvSpPr>
      </xdr:nvSpPr>
      <xdr:spPr>
        <a:xfrm>
          <a:off x="2867025" y="228790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I260"/>
  <sheetViews>
    <sheetView tabSelected="1" view="pageBreakPreview" zoomScale="110" zoomScaleSheetLayoutView="110" zoomScalePageLayoutView="0" workbookViewId="0" topLeftCell="A1">
      <selection activeCell="C9" sqref="C9:G9"/>
    </sheetView>
  </sheetViews>
  <sheetFormatPr defaultColWidth="9.00390625" defaultRowHeight="12.75"/>
  <cols>
    <col min="1" max="1" width="16.375" style="26" customWidth="1"/>
    <col min="2" max="2" width="33.125" style="26" customWidth="1"/>
    <col min="3" max="3" width="7.125" style="26" customWidth="1"/>
    <col min="4" max="5" width="11.875" style="26" customWidth="1"/>
    <col min="6" max="6" width="23.25390625" style="26" customWidth="1"/>
    <col min="7" max="7" width="9.125" style="26" customWidth="1"/>
    <col min="8" max="8" width="9.375" style="26" bestFit="1" customWidth="1"/>
    <col min="9" max="16384" width="9.125" style="26" customWidth="1"/>
  </cols>
  <sheetData>
    <row r="1" spans="2:6" s="22" customFormat="1" ht="46.5" customHeight="1">
      <c r="B1" s="23"/>
      <c r="C1" s="23"/>
      <c r="D1" s="132" t="s">
        <v>107</v>
      </c>
      <c r="E1" s="132"/>
      <c r="F1" s="132"/>
    </row>
    <row r="2" s="24" customFormat="1" ht="5.25" customHeight="1"/>
    <row r="3" spans="1:6" s="20" customFormat="1" ht="15.75">
      <c r="A3" s="46"/>
      <c r="B3" s="46"/>
      <c r="C3" s="133" t="s">
        <v>41</v>
      </c>
      <c r="D3" s="133"/>
      <c r="E3" s="133"/>
      <c r="F3" s="133"/>
    </row>
    <row r="4" spans="1:6" s="44" customFormat="1" ht="15.75">
      <c r="A4" s="47"/>
      <c r="B4" s="47"/>
      <c r="C4" s="49" t="s">
        <v>42</v>
      </c>
      <c r="D4" s="58" t="s">
        <v>130</v>
      </c>
      <c r="E4" s="58"/>
      <c r="F4" s="58"/>
    </row>
    <row r="5" spans="1:9" s="44" customFormat="1" ht="15.75">
      <c r="A5" s="47"/>
      <c r="B5" s="47"/>
      <c r="C5" s="58" t="s">
        <v>131</v>
      </c>
      <c r="D5" s="50"/>
      <c r="E5" s="50"/>
      <c r="F5" s="50"/>
      <c r="G5" s="48"/>
      <c r="I5" s="45"/>
    </row>
    <row r="6" spans="1:6" s="20" customFormat="1" ht="10.5" customHeight="1">
      <c r="A6" s="46"/>
      <c r="B6" s="46"/>
      <c r="C6" s="21"/>
      <c r="D6" s="134" t="s">
        <v>91</v>
      </c>
      <c r="E6" s="135"/>
      <c r="F6" s="135"/>
    </row>
    <row r="7" spans="1:7" s="20" customFormat="1" ht="27" customHeight="1">
      <c r="A7" s="124"/>
      <c r="B7" s="124"/>
      <c r="C7" s="128" t="s">
        <v>123</v>
      </c>
      <c r="D7" s="128"/>
      <c r="E7" s="128"/>
      <c r="F7" s="128"/>
      <c r="G7" s="128"/>
    </row>
    <row r="8" spans="1:7" s="24" customFormat="1" ht="11.25" customHeight="1">
      <c r="A8" s="136"/>
      <c r="B8" s="136"/>
      <c r="C8" s="125" t="s">
        <v>125</v>
      </c>
      <c r="D8" s="125"/>
      <c r="E8" s="125"/>
      <c r="F8" s="125"/>
      <c r="G8" s="125"/>
    </row>
    <row r="9" spans="1:7" s="20" customFormat="1" ht="15" customHeight="1">
      <c r="A9" s="124"/>
      <c r="B9" s="124"/>
      <c r="C9" s="129" t="s">
        <v>124</v>
      </c>
      <c r="D9" s="129"/>
      <c r="E9" s="129"/>
      <c r="F9" s="129"/>
      <c r="G9" s="129"/>
    </row>
    <row r="10" spans="3:6" s="24" customFormat="1" ht="10.5" customHeight="1">
      <c r="C10" s="125" t="s">
        <v>43</v>
      </c>
      <c r="D10" s="125"/>
      <c r="E10" s="125"/>
      <c r="F10" s="125"/>
    </row>
    <row r="11" spans="3:6" s="24" customFormat="1" ht="9" customHeight="1">
      <c r="C11" s="25"/>
      <c r="D11" s="25"/>
      <c r="E11" s="25"/>
      <c r="F11" s="25"/>
    </row>
    <row r="12" spans="3:5" s="24" customFormat="1" ht="13.5" customHeight="1">
      <c r="C12" s="126" t="s">
        <v>126</v>
      </c>
      <c r="D12" s="126"/>
      <c r="E12" s="126"/>
    </row>
    <row r="13" spans="3:6" ht="15.75">
      <c r="C13" s="120" t="s">
        <v>44</v>
      </c>
      <c r="D13" s="120"/>
      <c r="E13" s="120"/>
      <c r="F13" s="24" t="s">
        <v>22</v>
      </c>
    </row>
    <row r="14" ht="15.75" customHeight="1"/>
    <row r="15" spans="1:6" ht="36" customHeight="1">
      <c r="A15" s="127" t="s">
        <v>114</v>
      </c>
      <c r="B15" s="127"/>
      <c r="C15" s="127"/>
      <c r="D15" s="127"/>
      <c r="E15" s="127"/>
      <c r="F15" s="127"/>
    </row>
    <row r="16" spans="2:139" ht="3.75" customHeight="1">
      <c r="B16" s="2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</row>
    <row r="17" spans="1:139" ht="15.75">
      <c r="A17" s="121" t="s">
        <v>47</v>
      </c>
      <c r="B17" s="121"/>
      <c r="C17" s="121"/>
      <c r="D17" s="121"/>
      <c r="E17" s="121"/>
      <c r="F17" s="12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</row>
    <row r="18" spans="1:139" ht="15.75">
      <c r="A18" s="120" t="s">
        <v>46</v>
      </c>
      <c r="B18" s="120"/>
      <c r="C18" s="120"/>
      <c r="D18" s="120"/>
      <c r="E18" s="120"/>
      <c r="F18" s="12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</row>
    <row r="19" spans="1:139" ht="15.75">
      <c r="A19" s="121" t="s">
        <v>31</v>
      </c>
      <c r="B19" s="121"/>
      <c r="C19" s="121"/>
      <c r="D19" s="121"/>
      <c r="E19" s="121"/>
      <c r="F19" s="12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</row>
    <row r="20" spans="1:6" ht="15.75">
      <c r="A20" s="120" t="s">
        <v>27</v>
      </c>
      <c r="B20" s="120"/>
      <c r="C20" s="120"/>
      <c r="D20" s="120"/>
      <c r="E20" s="120"/>
      <c r="F20" s="120"/>
    </row>
    <row r="21" ht="4.5" customHeight="1">
      <c r="B21" s="4"/>
    </row>
    <row r="22" spans="1:6" s="1" customFormat="1" ht="12.75">
      <c r="A22" s="29" t="s">
        <v>28</v>
      </c>
      <c r="B22" s="122" t="s">
        <v>132</v>
      </c>
      <c r="C22" s="122"/>
      <c r="D22" s="122"/>
      <c r="E22" s="122"/>
      <c r="F22" s="122"/>
    </row>
    <row r="23" spans="1:6" s="1" customFormat="1" ht="33.75" customHeight="1">
      <c r="A23" s="108" t="s">
        <v>49</v>
      </c>
      <c r="B23" s="108"/>
      <c r="C23" s="123" t="s">
        <v>133</v>
      </c>
      <c r="D23" s="123"/>
      <c r="E23" s="123"/>
      <c r="F23" s="123"/>
    </row>
    <row r="24" spans="1:6" s="1" customFormat="1" ht="12.75" customHeight="1">
      <c r="A24" s="108" t="s">
        <v>29</v>
      </c>
      <c r="B24" s="108"/>
      <c r="C24" s="109"/>
      <c r="D24" s="109"/>
      <c r="E24" s="109"/>
      <c r="F24" s="109"/>
    </row>
    <row r="25" spans="1:6" s="1" customFormat="1" ht="12.75" customHeight="1">
      <c r="A25" s="30"/>
      <c r="B25" s="24"/>
      <c r="C25" s="110"/>
      <c r="D25" s="110"/>
      <c r="E25" s="110"/>
      <c r="F25" s="110"/>
    </row>
    <row r="26" spans="1:6" s="1" customFormat="1" ht="45" customHeight="1" thickBot="1">
      <c r="A26" s="66" t="s">
        <v>134</v>
      </c>
      <c r="B26" s="67"/>
      <c r="C26" s="67"/>
      <c r="D26" s="67"/>
      <c r="E26" s="67"/>
      <c r="F26" s="68"/>
    </row>
    <row r="27" spans="1:5" ht="3" customHeight="1">
      <c r="A27" s="5"/>
      <c r="B27" s="5"/>
      <c r="C27" s="5"/>
      <c r="D27" s="5"/>
      <c r="E27" s="5"/>
    </row>
    <row r="28" spans="2:6" ht="12" customHeight="1" thickBot="1">
      <c r="B28" s="33"/>
      <c r="F28" s="1" t="s">
        <v>0</v>
      </c>
    </row>
    <row r="29" spans="1:6" ht="12.75">
      <c r="A29" s="111" t="s">
        <v>50</v>
      </c>
      <c r="B29" s="112"/>
      <c r="C29" s="115" t="s">
        <v>1</v>
      </c>
      <c r="D29" s="117" t="s">
        <v>2</v>
      </c>
      <c r="E29" s="117"/>
      <c r="F29" s="118" t="s">
        <v>3</v>
      </c>
    </row>
    <row r="30" spans="1:6" ht="26.25" thickBot="1">
      <c r="A30" s="113"/>
      <c r="B30" s="114"/>
      <c r="C30" s="116"/>
      <c r="D30" s="59" t="s">
        <v>51</v>
      </c>
      <c r="E30" s="16" t="s">
        <v>52</v>
      </c>
      <c r="F30" s="119"/>
    </row>
    <row r="31" spans="1:6" s="31" customFormat="1" ht="11.25" thickBot="1">
      <c r="A31" s="100" t="s">
        <v>4</v>
      </c>
      <c r="B31" s="101"/>
      <c r="C31" s="15" t="s">
        <v>5</v>
      </c>
      <c r="D31" s="15" t="s">
        <v>6</v>
      </c>
      <c r="E31" s="15" t="s">
        <v>7</v>
      </c>
      <c r="F31" s="18" t="s">
        <v>8</v>
      </c>
    </row>
    <row r="32" spans="1:7" s="33" customFormat="1" ht="12.75">
      <c r="A32" s="102" t="s">
        <v>34</v>
      </c>
      <c r="B32" s="102"/>
      <c r="C32" s="19" t="s">
        <v>9</v>
      </c>
      <c r="D32" s="51">
        <f>SUM(D49)</f>
        <v>2328300</v>
      </c>
      <c r="E32" s="51"/>
      <c r="F32" s="51">
        <f>D32+E32</f>
        <v>2328300</v>
      </c>
      <c r="G32" s="32"/>
    </row>
    <row r="33" spans="1:6" ht="12.75">
      <c r="A33" s="64" t="s">
        <v>10</v>
      </c>
      <c r="B33" s="65"/>
      <c r="C33" s="6" t="s">
        <v>9</v>
      </c>
      <c r="D33" s="52">
        <f>SUM(D49)</f>
        <v>2328300</v>
      </c>
      <c r="E33" s="52" t="s">
        <v>9</v>
      </c>
      <c r="F33" s="54">
        <f>SUM(D33:E33)</f>
        <v>2328300</v>
      </c>
    </row>
    <row r="34" spans="1:6" ht="12.75">
      <c r="A34" s="103" t="s">
        <v>11</v>
      </c>
      <c r="B34" s="103"/>
      <c r="C34" s="6" t="s">
        <v>9</v>
      </c>
      <c r="D34" s="14"/>
      <c r="E34" s="14"/>
      <c r="F34" s="17"/>
    </row>
    <row r="35" spans="1:6" ht="21.75" customHeight="1">
      <c r="A35" s="104" t="s">
        <v>103</v>
      </c>
      <c r="B35" s="104"/>
      <c r="C35" s="43">
        <v>25010000</v>
      </c>
      <c r="D35" s="40" t="s">
        <v>9</v>
      </c>
      <c r="E35" s="14"/>
      <c r="F35" s="17"/>
    </row>
    <row r="36" spans="1:6" ht="20.25" customHeight="1">
      <c r="A36" s="104" t="s">
        <v>115</v>
      </c>
      <c r="B36" s="104"/>
      <c r="C36" s="43">
        <v>25010100</v>
      </c>
      <c r="D36" s="40"/>
      <c r="E36" s="14"/>
      <c r="F36" s="17"/>
    </row>
    <row r="37" spans="1:6" ht="20.25" customHeight="1">
      <c r="A37" s="106" t="s">
        <v>116</v>
      </c>
      <c r="B37" s="107"/>
      <c r="C37" s="43">
        <v>25010200</v>
      </c>
      <c r="D37" s="40"/>
      <c r="E37" s="14"/>
      <c r="F37" s="17"/>
    </row>
    <row r="38" spans="1:6" ht="20.25" customHeight="1">
      <c r="A38" s="106" t="s">
        <v>117</v>
      </c>
      <c r="B38" s="107"/>
      <c r="C38" s="43">
        <v>25010300</v>
      </c>
      <c r="D38" s="40"/>
      <c r="E38" s="14"/>
      <c r="F38" s="17"/>
    </row>
    <row r="39" spans="1:6" ht="20.25" customHeight="1">
      <c r="A39" s="106" t="s">
        <v>119</v>
      </c>
      <c r="B39" s="107"/>
      <c r="C39" s="43">
        <v>25010400</v>
      </c>
      <c r="D39" s="40"/>
      <c r="E39" s="14"/>
      <c r="F39" s="17"/>
    </row>
    <row r="40" spans="1:6" ht="13.5" customHeight="1">
      <c r="A40" s="105" t="s">
        <v>92</v>
      </c>
      <c r="B40" s="105"/>
      <c r="C40" s="43" t="s">
        <v>74</v>
      </c>
      <c r="D40" s="40" t="s">
        <v>9</v>
      </c>
      <c r="E40" s="14"/>
      <c r="F40" s="17"/>
    </row>
    <row r="41" spans="1:6" ht="39" customHeight="1">
      <c r="A41" s="130" t="s">
        <v>121</v>
      </c>
      <c r="B41" s="131"/>
      <c r="C41" s="43">
        <v>25020200</v>
      </c>
      <c r="D41" s="40"/>
      <c r="E41" s="14"/>
      <c r="F41" s="17"/>
    </row>
    <row r="42" spans="1:6" ht="70.5" customHeight="1">
      <c r="A42" s="130" t="s">
        <v>122</v>
      </c>
      <c r="B42" s="131"/>
      <c r="C42" s="43">
        <v>2502000</v>
      </c>
      <c r="D42" s="40"/>
      <c r="E42" s="14"/>
      <c r="F42" s="17"/>
    </row>
    <row r="43" spans="1:6" ht="13.5" customHeight="1">
      <c r="A43" s="93" t="s">
        <v>120</v>
      </c>
      <c r="B43" s="93"/>
      <c r="C43" s="43">
        <v>25020100</v>
      </c>
      <c r="D43" s="14"/>
      <c r="E43" s="14" t="s">
        <v>118</v>
      </c>
      <c r="F43" s="17"/>
    </row>
    <row r="44" spans="1:6" ht="12.75">
      <c r="A44" s="93" t="s">
        <v>93</v>
      </c>
      <c r="B44" s="93"/>
      <c r="C44" s="42"/>
      <c r="D44" s="14" t="s">
        <v>9</v>
      </c>
      <c r="E44" s="14"/>
      <c r="F44" s="17"/>
    </row>
    <row r="45" spans="1:6" ht="12.75">
      <c r="A45" s="93" t="s">
        <v>94</v>
      </c>
      <c r="B45" s="93"/>
      <c r="C45" s="42"/>
      <c r="D45" s="14" t="s">
        <v>9</v>
      </c>
      <c r="E45" s="14"/>
      <c r="F45" s="17"/>
    </row>
    <row r="46" spans="1:6" ht="25.5" customHeight="1">
      <c r="A46" s="93" t="s">
        <v>95</v>
      </c>
      <c r="B46" s="93"/>
      <c r="C46" s="42"/>
      <c r="D46" s="14" t="s">
        <v>9</v>
      </c>
      <c r="E46" s="14"/>
      <c r="F46" s="17"/>
    </row>
    <row r="47" spans="1:6" ht="19.5" customHeight="1">
      <c r="A47" s="88" t="s">
        <v>96</v>
      </c>
      <c r="B47" s="89"/>
      <c r="C47" s="42"/>
      <c r="D47" s="14" t="s">
        <v>9</v>
      </c>
      <c r="E47" s="14"/>
      <c r="F47" s="17"/>
    </row>
    <row r="48" spans="1:6" ht="18" customHeight="1">
      <c r="A48" s="90"/>
      <c r="B48" s="91"/>
      <c r="C48" s="42"/>
      <c r="D48" s="14" t="s">
        <v>9</v>
      </c>
      <c r="E48" s="14" t="s">
        <v>110</v>
      </c>
      <c r="F48" s="17" t="s">
        <v>110</v>
      </c>
    </row>
    <row r="49" spans="1:7" s="33" customFormat="1" ht="18" customHeight="1">
      <c r="A49" s="94" t="s">
        <v>32</v>
      </c>
      <c r="B49" s="95"/>
      <c r="C49" s="98" t="s">
        <v>9</v>
      </c>
      <c r="D49" s="86">
        <f>SUM(D51,D86,D106,D111)</f>
        <v>2328300</v>
      </c>
      <c r="E49" s="86"/>
      <c r="F49" s="86">
        <f>SUM(F51,F86,F106,F111)</f>
        <v>2434300</v>
      </c>
      <c r="G49" s="92"/>
    </row>
    <row r="50" spans="1:7" s="33" customFormat="1" ht="18" customHeight="1">
      <c r="A50" s="96"/>
      <c r="B50" s="97"/>
      <c r="C50" s="99"/>
      <c r="D50" s="87"/>
      <c r="E50" s="87"/>
      <c r="F50" s="87"/>
      <c r="G50" s="92"/>
    </row>
    <row r="51" spans="1:6" s="33" customFormat="1" ht="12.75">
      <c r="A51" s="70" t="s">
        <v>33</v>
      </c>
      <c r="B51" s="71"/>
      <c r="C51" s="6">
        <v>2000</v>
      </c>
      <c r="D51" s="52">
        <f>SUM(D53,D56,D57,D74,D77,D81,D85)</f>
        <v>2328300</v>
      </c>
      <c r="E51" s="52"/>
      <c r="F51" s="52">
        <f>SUM(F53,F56,F57,F74,F77,F81,F85,F73)</f>
        <v>2328300</v>
      </c>
    </row>
    <row r="52" spans="1:6" s="33" customFormat="1" ht="13.5">
      <c r="A52" s="60" t="s">
        <v>112</v>
      </c>
      <c r="B52" s="61"/>
      <c r="C52" s="6">
        <v>2100</v>
      </c>
      <c r="D52" s="52">
        <f>D54+D56</f>
        <v>0</v>
      </c>
      <c r="E52" s="52"/>
      <c r="F52" s="57">
        <f>D52</f>
        <v>0</v>
      </c>
    </row>
    <row r="53" spans="1:6" s="34" customFormat="1" ht="13.5">
      <c r="A53" s="85" t="s">
        <v>53</v>
      </c>
      <c r="B53" s="85"/>
      <c r="C53" s="6">
        <v>2110</v>
      </c>
      <c r="D53" s="57">
        <f>SUM(D54)</f>
        <v>0</v>
      </c>
      <c r="E53" s="57"/>
      <c r="F53" s="57">
        <f>D53</f>
        <v>0</v>
      </c>
    </row>
    <row r="54" spans="1:6" ht="12.75">
      <c r="A54" s="81" t="s">
        <v>83</v>
      </c>
      <c r="B54" s="82"/>
      <c r="C54" s="6">
        <v>2111</v>
      </c>
      <c r="D54" s="56"/>
      <c r="E54" s="56"/>
      <c r="F54" s="56">
        <f>D54</f>
        <v>0</v>
      </c>
    </row>
    <row r="55" spans="1:6" ht="12.75">
      <c r="A55" s="81" t="s">
        <v>98</v>
      </c>
      <c r="B55" s="82"/>
      <c r="C55" s="6">
        <v>2112</v>
      </c>
      <c r="D55" s="52"/>
      <c r="E55" s="52"/>
      <c r="F55" s="52"/>
    </row>
    <row r="56" spans="1:6" s="34" customFormat="1" ht="13.5">
      <c r="A56" s="83" t="s">
        <v>54</v>
      </c>
      <c r="B56" s="84"/>
      <c r="C56" s="6">
        <v>2120</v>
      </c>
      <c r="D56" s="57"/>
      <c r="E56" s="57"/>
      <c r="F56" s="57">
        <f>D56</f>
        <v>0</v>
      </c>
    </row>
    <row r="57" spans="1:8" s="34" customFormat="1" ht="13.5">
      <c r="A57" s="83" t="s">
        <v>55</v>
      </c>
      <c r="B57" s="84"/>
      <c r="C57" s="6">
        <v>2200</v>
      </c>
      <c r="D57" s="57">
        <f>SUM(D58:D64,D71)</f>
        <v>2168000</v>
      </c>
      <c r="E57" s="57"/>
      <c r="F57" s="52">
        <f>D57</f>
        <v>2168000</v>
      </c>
      <c r="H57" s="36">
        <f>647700-F62-F85</f>
        <v>647700</v>
      </c>
    </row>
    <row r="58" spans="1:6" ht="12.75">
      <c r="A58" s="77" t="s">
        <v>56</v>
      </c>
      <c r="B58" s="78"/>
      <c r="C58" s="6">
        <v>2210</v>
      </c>
      <c r="D58" s="52">
        <v>234700</v>
      </c>
      <c r="E58" s="52"/>
      <c r="F58" s="52">
        <f>D58</f>
        <v>234700</v>
      </c>
    </row>
    <row r="59" spans="1:6" ht="12.75" customHeight="1">
      <c r="A59" s="77" t="s">
        <v>77</v>
      </c>
      <c r="B59" s="78"/>
      <c r="C59" s="6">
        <v>2220</v>
      </c>
      <c r="D59" s="52"/>
      <c r="E59" s="52"/>
      <c r="F59" s="52"/>
    </row>
    <row r="60" spans="1:6" ht="12.75" customHeight="1">
      <c r="A60" s="77" t="s">
        <v>78</v>
      </c>
      <c r="B60" s="78"/>
      <c r="C60" s="6">
        <v>2230</v>
      </c>
      <c r="D60" s="52"/>
      <c r="E60" s="52"/>
      <c r="F60" s="52"/>
    </row>
    <row r="61" spans="1:6" ht="12.75" customHeight="1">
      <c r="A61" s="77" t="s">
        <v>79</v>
      </c>
      <c r="B61" s="78"/>
      <c r="C61" s="6">
        <v>2240</v>
      </c>
      <c r="D61" s="52">
        <v>1933300</v>
      </c>
      <c r="E61" s="52"/>
      <c r="F61" s="52">
        <f>D61</f>
        <v>1933300</v>
      </c>
    </row>
    <row r="62" spans="1:6" s="34" customFormat="1" ht="12.75" customHeight="1">
      <c r="A62" s="77" t="s">
        <v>35</v>
      </c>
      <c r="B62" s="78"/>
      <c r="C62" s="6">
        <v>2250</v>
      </c>
      <c r="D62" s="52"/>
      <c r="E62" s="52"/>
      <c r="F62" s="52">
        <f>D62</f>
        <v>0</v>
      </c>
    </row>
    <row r="63" spans="1:6" ht="12.75">
      <c r="A63" s="77" t="s">
        <v>57</v>
      </c>
      <c r="B63" s="78"/>
      <c r="C63" s="6">
        <v>2260</v>
      </c>
      <c r="D63" s="52"/>
      <c r="E63" s="52"/>
      <c r="F63" s="52"/>
    </row>
    <row r="64" spans="1:6" s="34" customFormat="1" ht="12.75" customHeight="1">
      <c r="A64" s="77" t="s">
        <v>36</v>
      </c>
      <c r="B64" s="78"/>
      <c r="C64" s="6">
        <v>2270</v>
      </c>
      <c r="D64" s="53"/>
      <c r="E64" s="52"/>
      <c r="F64" s="52">
        <f>SUM(F65:F69)</f>
        <v>0</v>
      </c>
    </row>
    <row r="65" spans="1:6" ht="12.75" customHeight="1">
      <c r="A65" s="81" t="s">
        <v>80</v>
      </c>
      <c r="B65" s="82"/>
      <c r="C65" s="6">
        <v>2271</v>
      </c>
      <c r="D65" s="56"/>
      <c r="E65" s="56"/>
      <c r="F65" s="56">
        <f>D65</f>
        <v>0</v>
      </c>
    </row>
    <row r="66" spans="1:6" ht="12.75" customHeight="1">
      <c r="A66" s="81" t="s">
        <v>104</v>
      </c>
      <c r="B66" s="82"/>
      <c r="C66" s="6">
        <v>2272</v>
      </c>
      <c r="D66" s="56"/>
      <c r="E66" s="56"/>
      <c r="F66" s="56">
        <f>D66</f>
        <v>0</v>
      </c>
    </row>
    <row r="67" spans="1:6" ht="12.75" customHeight="1">
      <c r="A67" s="81" t="s">
        <v>81</v>
      </c>
      <c r="B67" s="82"/>
      <c r="C67" s="6">
        <v>2273</v>
      </c>
      <c r="D67" s="56"/>
      <c r="E67" s="56"/>
      <c r="F67" s="56">
        <f>D67</f>
        <v>0</v>
      </c>
    </row>
    <row r="68" spans="1:6" ht="12.75" customHeight="1">
      <c r="A68" s="81" t="s">
        <v>82</v>
      </c>
      <c r="B68" s="82"/>
      <c r="C68" s="6">
        <v>2274</v>
      </c>
      <c r="D68" s="52"/>
      <c r="E68" s="52"/>
      <c r="F68" s="52"/>
    </row>
    <row r="69" spans="1:6" ht="12.75" customHeight="1">
      <c r="A69" s="81" t="s">
        <v>113</v>
      </c>
      <c r="B69" s="82"/>
      <c r="C69" s="6">
        <v>2275</v>
      </c>
      <c r="D69" s="52"/>
      <c r="E69" s="52"/>
      <c r="F69" s="52"/>
    </row>
    <row r="70" spans="1:6" ht="12" customHeight="1">
      <c r="A70" s="62" t="s">
        <v>108</v>
      </c>
      <c r="B70" s="63"/>
      <c r="C70" s="6">
        <v>2276</v>
      </c>
      <c r="D70" s="52"/>
      <c r="E70" s="52"/>
      <c r="F70" s="52"/>
    </row>
    <row r="71" spans="1:6" s="34" customFormat="1" ht="21.75" customHeight="1">
      <c r="A71" s="77" t="s">
        <v>58</v>
      </c>
      <c r="B71" s="78"/>
      <c r="C71" s="6">
        <v>2280</v>
      </c>
      <c r="D71" s="52">
        <f>SUM(D72:D73)</f>
        <v>0</v>
      </c>
      <c r="E71" s="52"/>
      <c r="F71" s="56">
        <f>D71</f>
        <v>0</v>
      </c>
    </row>
    <row r="72" spans="1:6" ht="21" customHeight="1">
      <c r="A72" s="81" t="s">
        <v>84</v>
      </c>
      <c r="B72" s="82"/>
      <c r="C72" s="6">
        <v>2281</v>
      </c>
      <c r="D72" s="52"/>
      <c r="E72" s="52"/>
      <c r="F72" s="56"/>
    </row>
    <row r="73" spans="1:6" ht="22.5" customHeight="1">
      <c r="A73" s="81" t="s">
        <v>59</v>
      </c>
      <c r="B73" s="82"/>
      <c r="C73" s="6">
        <v>2282</v>
      </c>
      <c r="D73" s="56"/>
      <c r="E73" s="52"/>
      <c r="F73" s="56">
        <f>D73</f>
        <v>0</v>
      </c>
    </row>
    <row r="74" spans="1:6" ht="12.75" customHeight="1">
      <c r="A74" s="83" t="s">
        <v>70</v>
      </c>
      <c r="B74" s="84"/>
      <c r="C74" s="6">
        <v>2400</v>
      </c>
      <c r="D74" s="52"/>
      <c r="E74" s="52"/>
      <c r="F74" s="52"/>
    </row>
    <row r="75" spans="1:6" ht="12.75" customHeight="1">
      <c r="A75" s="77" t="s">
        <v>71</v>
      </c>
      <c r="B75" s="78"/>
      <c r="C75" s="6">
        <v>2410</v>
      </c>
      <c r="D75" s="52"/>
      <c r="E75" s="52"/>
      <c r="F75" s="52"/>
    </row>
    <row r="76" spans="1:6" ht="12.75" customHeight="1">
      <c r="A76" s="77" t="s">
        <v>72</v>
      </c>
      <c r="B76" s="78"/>
      <c r="C76" s="6">
        <v>2420</v>
      </c>
      <c r="D76" s="52"/>
      <c r="E76" s="52"/>
      <c r="F76" s="52"/>
    </row>
    <row r="77" spans="1:6" ht="12.75" customHeight="1">
      <c r="A77" s="83" t="s">
        <v>60</v>
      </c>
      <c r="B77" s="84"/>
      <c r="C77" s="6">
        <v>2600</v>
      </c>
      <c r="D77" s="52"/>
      <c r="E77" s="52"/>
      <c r="F77" s="52"/>
    </row>
    <row r="78" spans="1:6" ht="12.75" customHeight="1">
      <c r="A78" s="77" t="s">
        <v>75</v>
      </c>
      <c r="B78" s="78"/>
      <c r="C78" s="6">
        <v>2610</v>
      </c>
      <c r="D78" s="52"/>
      <c r="E78" s="52"/>
      <c r="F78" s="52"/>
    </row>
    <row r="79" spans="1:6" ht="12.75" customHeight="1">
      <c r="A79" s="77" t="s">
        <v>76</v>
      </c>
      <c r="B79" s="78"/>
      <c r="C79" s="6">
        <v>2620</v>
      </c>
      <c r="D79" s="52"/>
      <c r="E79" s="52"/>
      <c r="F79" s="52"/>
    </row>
    <row r="80" spans="1:6" ht="19.5" customHeight="1">
      <c r="A80" s="77" t="s">
        <v>61</v>
      </c>
      <c r="B80" s="78"/>
      <c r="C80" s="6">
        <v>2630</v>
      </c>
      <c r="D80" s="52"/>
      <c r="E80" s="52"/>
      <c r="F80" s="52"/>
    </row>
    <row r="81" spans="1:6" ht="12.75" customHeight="1">
      <c r="A81" s="79" t="s">
        <v>62</v>
      </c>
      <c r="B81" s="80"/>
      <c r="C81" s="6">
        <v>2700</v>
      </c>
      <c r="D81" s="52">
        <f>SUM(D82:D84)</f>
        <v>160300</v>
      </c>
      <c r="E81" s="52"/>
      <c r="F81" s="52">
        <f>D81</f>
        <v>160300</v>
      </c>
    </row>
    <row r="82" spans="1:6" ht="12.75" customHeight="1">
      <c r="A82" s="77" t="s">
        <v>105</v>
      </c>
      <c r="B82" s="78"/>
      <c r="C82" s="6">
        <v>2710</v>
      </c>
      <c r="D82" s="52"/>
      <c r="E82" s="52"/>
      <c r="F82" s="52"/>
    </row>
    <row r="83" spans="1:6" ht="12.75" customHeight="1">
      <c r="A83" s="77" t="s">
        <v>63</v>
      </c>
      <c r="B83" s="78"/>
      <c r="C83" s="6">
        <v>2720</v>
      </c>
      <c r="D83" s="52"/>
      <c r="E83" s="52"/>
      <c r="F83" s="52"/>
    </row>
    <row r="84" spans="1:6" ht="12.75">
      <c r="A84" s="77" t="s">
        <v>64</v>
      </c>
      <c r="B84" s="78"/>
      <c r="C84" s="6">
        <v>2730</v>
      </c>
      <c r="D84" s="52">
        <v>160300</v>
      </c>
      <c r="E84" s="52"/>
      <c r="F84" s="52">
        <f>D84</f>
        <v>160300</v>
      </c>
    </row>
    <row r="85" spans="1:6" ht="12.75" customHeight="1">
      <c r="A85" s="79" t="s">
        <v>65</v>
      </c>
      <c r="B85" s="80"/>
      <c r="C85" s="6">
        <v>2800</v>
      </c>
      <c r="D85" s="55"/>
      <c r="E85" s="52"/>
      <c r="F85" s="52">
        <f>D85</f>
        <v>0</v>
      </c>
    </row>
    <row r="86" spans="1:7" ht="12.75" customHeight="1">
      <c r="A86" s="60" t="s">
        <v>23</v>
      </c>
      <c r="B86" s="61"/>
      <c r="C86" s="6">
        <v>3000</v>
      </c>
      <c r="D86" s="55">
        <f>D87</f>
        <v>0</v>
      </c>
      <c r="E86" s="52">
        <f>E87</f>
        <v>106000</v>
      </c>
      <c r="F86" s="52">
        <f>E86+D86</f>
        <v>106000</v>
      </c>
      <c r="G86" s="35"/>
    </row>
    <row r="87" spans="1:7" ht="12.75" customHeight="1">
      <c r="A87" s="60" t="s">
        <v>24</v>
      </c>
      <c r="B87" s="61"/>
      <c r="C87" s="6">
        <v>3100</v>
      </c>
      <c r="D87" s="55">
        <f>D88+D92</f>
        <v>0</v>
      </c>
      <c r="E87" s="52">
        <f>E88+E92</f>
        <v>106000</v>
      </c>
      <c r="F87" s="52">
        <f>E87+D87</f>
        <v>106000</v>
      </c>
      <c r="G87" s="35"/>
    </row>
    <row r="88" spans="1:7" s="34" customFormat="1" ht="12.75" customHeight="1">
      <c r="A88" s="64" t="s">
        <v>45</v>
      </c>
      <c r="B88" s="65"/>
      <c r="C88" s="6">
        <v>3110</v>
      </c>
      <c r="D88" s="52"/>
      <c r="E88" s="52">
        <v>106000</v>
      </c>
      <c r="F88" s="52">
        <f>E88+D88</f>
        <v>106000</v>
      </c>
      <c r="G88" s="35"/>
    </row>
    <row r="89" spans="1:7" s="34" customFormat="1" ht="12.75" customHeight="1">
      <c r="A89" s="64" t="s">
        <v>97</v>
      </c>
      <c r="B89" s="65"/>
      <c r="C89" s="6">
        <v>3120</v>
      </c>
      <c r="D89" s="52"/>
      <c r="E89" s="52"/>
      <c r="F89" s="52"/>
      <c r="G89" s="35"/>
    </row>
    <row r="90" spans="1:7" ht="12.75" customHeight="1">
      <c r="A90" s="62" t="s">
        <v>85</v>
      </c>
      <c r="B90" s="63"/>
      <c r="C90" s="6">
        <v>3121</v>
      </c>
      <c r="D90" s="52"/>
      <c r="E90" s="52"/>
      <c r="F90" s="52"/>
      <c r="G90" s="35"/>
    </row>
    <row r="91" spans="1:7" ht="12.75" customHeight="1">
      <c r="A91" s="62" t="s">
        <v>86</v>
      </c>
      <c r="B91" s="63"/>
      <c r="C91" s="6">
        <v>3122</v>
      </c>
      <c r="D91" s="52"/>
      <c r="E91" s="52"/>
      <c r="F91" s="52"/>
      <c r="G91" s="35"/>
    </row>
    <row r="92" spans="1:7" s="34" customFormat="1" ht="12.75" customHeight="1">
      <c r="A92" s="64" t="s">
        <v>37</v>
      </c>
      <c r="B92" s="65"/>
      <c r="C92" s="6">
        <v>3130</v>
      </c>
      <c r="D92" s="52">
        <f>D93+D94</f>
        <v>0</v>
      </c>
      <c r="E92" s="52"/>
      <c r="F92" s="52">
        <f>D92</f>
        <v>0</v>
      </c>
      <c r="G92" s="36"/>
    </row>
    <row r="93" spans="1:7" ht="12.75" customHeight="1">
      <c r="A93" s="62" t="s">
        <v>87</v>
      </c>
      <c r="B93" s="63"/>
      <c r="C93" s="6">
        <v>3131</v>
      </c>
      <c r="D93" s="52"/>
      <c r="E93" s="52"/>
      <c r="F93" s="52"/>
      <c r="G93" s="35"/>
    </row>
    <row r="94" spans="1:7" ht="12.75" customHeight="1">
      <c r="A94" s="62" t="s">
        <v>88</v>
      </c>
      <c r="B94" s="63"/>
      <c r="C94" s="6">
        <v>3132</v>
      </c>
      <c r="D94" s="56"/>
      <c r="E94" s="56"/>
      <c r="F94" s="56">
        <f>D94</f>
        <v>0</v>
      </c>
      <c r="G94" s="35"/>
    </row>
    <row r="95" spans="1:6" s="34" customFormat="1" ht="12.75" customHeight="1">
      <c r="A95" s="64" t="s">
        <v>38</v>
      </c>
      <c r="B95" s="65"/>
      <c r="C95" s="6">
        <v>3140</v>
      </c>
      <c r="D95" s="52"/>
      <c r="E95" s="52"/>
      <c r="F95" s="52"/>
    </row>
    <row r="96" spans="1:6" ht="12.75" customHeight="1">
      <c r="A96" s="62" t="s">
        <v>66</v>
      </c>
      <c r="B96" s="63"/>
      <c r="C96" s="6">
        <v>3141</v>
      </c>
      <c r="D96" s="52"/>
      <c r="E96" s="52"/>
      <c r="F96" s="52"/>
    </row>
    <row r="97" spans="1:6" ht="12.75" customHeight="1">
      <c r="A97" s="62" t="s">
        <v>67</v>
      </c>
      <c r="B97" s="63"/>
      <c r="C97" s="6">
        <v>3142</v>
      </c>
      <c r="D97" s="52"/>
      <c r="E97" s="52"/>
      <c r="F97" s="52"/>
    </row>
    <row r="98" spans="1:6" ht="12.75" customHeight="1">
      <c r="A98" s="62" t="s">
        <v>68</v>
      </c>
      <c r="B98" s="63"/>
      <c r="C98" s="6">
        <v>3143</v>
      </c>
      <c r="D98" s="52"/>
      <c r="E98" s="52"/>
      <c r="F98" s="52"/>
    </row>
    <row r="99" spans="1:6" ht="12.75" customHeight="1">
      <c r="A99" s="64" t="s">
        <v>89</v>
      </c>
      <c r="B99" s="65"/>
      <c r="C99" s="6">
        <v>3150</v>
      </c>
      <c r="D99" s="52"/>
      <c r="E99" s="52"/>
      <c r="F99" s="52"/>
    </row>
    <row r="100" spans="1:6" s="33" customFormat="1" ht="12.75" customHeight="1">
      <c r="A100" s="64" t="s">
        <v>99</v>
      </c>
      <c r="B100" s="65"/>
      <c r="C100" s="6">
        <v>3160</v>
      </c>
      <c r="D100" s="52"/>
      <c r="E100" s="52"/>
      <c r="F100" s="52"/>
    </row>
    <row r="101" spans="1:6" ht="12.75" customHeight="1">
      <c r="A101" s="60" t="s">
        <v>25</v>
      </c>
      <c r="B101" s="61"/>
      <c r="C101" s="6">
        <v>3200</v>
      </c>
      <c r="D101" s="52"/>
      <c r="E101" s="52"/>
      <c r="F101" s="52"/>
    </row>
    <row r="102" spans="1:6" ht="12.75" customHeight="1">
      <c r="A102" s="64" t="s">
        <v>12</v>
      </c>
      <c r="B102" s="65"/>
      <c r="C102" s="6">
        <v>3210</v>
      </c>
      <c r="D102" s="52"/>
      <c r="E102" s="52"/>
      <c r="F102" s="52"/>
    </row>
    <row r="103" spans="1:6" ht="12.75" customHeight="1">
      <c r="A103" s="64" t="s">
        <v>13</v>
      </c>
      <c r="B103" s="65"/>
      <c r="C103" s="6">
        <v>3220</v>
      </c>
      <c r="D103" s="52"/>
      <c r="E103" s="52"/>
      <c r="F103" s="52"/>
    </row>
    <row r="104" spans="1:6" ht="22.5" customHeight="1">
      <c r="A104" s="64" t="s">
        <v>69</v>
      </c>
      <c r="B104" s="65"/>
      <c r="C104" s="6">
        <v>3230</v>
      </c>
      <c r="D104" s="52"/>
      <c r="E104" s="52"/>
      <c r="F104" s="52"/>
    </row>
    <row r="105" spans="1:6" ht="12.75" customHeight="1">
      <c r="A105" s="64" t="s">
        <v>14</v>
      </c>
      <c r="B105" s="65"/>
      <c r="C105" s="6">
        <v>3240</v>
      </c>
      <c r="D105" s="52"/>
      <c r="E105" s="52"/>
      <c r="F105" s="52"/>
    </row>
    <row r="106" spans="1:6" s="33" customFormat="1" ht="12.75">
      <c r="A106" s="70" t="s">
        <v>39</v>
      </c>
      <c r="B106" s="71"/>
      <c r="C106" s="6" t="s">
        <v>40</v>
      </c>
      <c r="D106" s="52"/>
      <c r="E106" s="52"/>
      <c r="F106" s="52"/>
    </row>
    <row r="107" spans="1:6" ht="12.75">
      <c r="A107" s="62" t="s">
        <v>15</v>
      </c>
      <c r="B107" s="63"/>
      <c r="C107" s="6" t="s">
        <v>16</v>
      </c>
      <c r="D107" s="52"/>
      <c r="E107" s="52"/>
      <c r="F107" s="52"/>
    </row>
    <row r="108" spans="1:6" ht="12.75">
      <c r="A108" s="62" t="s">
        <v>17</v>
      </c>
      <c r="B108" s="63"/>
      <c r="C108" s="6" t="s">
        <v>18</v>
      </c>
      <c r="D108" s="52"/>
      <c r="E108" s="52"/>
      <c r="F108" s="52"/>
    </row>
    <row r="109" spans="1:6" ht="12.75">
      <c r="A109" s="62" t="s">
        <v>19</v>
      </c>
      <c r="B109" s="63"/>
      <c r="C109" s="6" t="s">
        <v>20</v>
      </c>
      <c r="D109" s="52"/>
      <c r="E109" s="52"/>
      <c r="F109" s="52"/>
    </row>
    <row r="110" spans="1:6" ht="12.75">
      <c r="A110" s="70" t="s">
        <v>26</v>
      </c>
      <c r="B110" s="71"/>
      <c r="C110" s="6" t="s">
        <v>73</v>
      </c>
      <c r="D110" s="14"/>
      <c r="E110" s="14"/>
      <c r="F110" s="14"/>
    </row>
    <row r="111" spans="1:6" ht="12.75">
      <c r="A111" s="60" t="s">
        <v>90</v>
      </c>
      <c r="B111" s="61"/>
      <c r="C111" s="6">
        <v>9000</v>
      </c>
      <c r="D111" s="14"/>
      <c r="E111" s="14"/>
      <c r="F111" s="14"/>
    </row>
    <row r="112" spans="1:6" ht="29.25" customHeight="1">
      <c r="A112" s="69" t="s">
        <v>109</v>
      </c>
      <c r="B112" s="69"/>
      <c r="C112" s="69"/>
      <c r="D112" s="69"/>
      <c r="E112" s="69"/>
      <c r="F112" s="69"/>
    </row>
    <row r="113" spans="1:3" s="7" customFormat="1" ht="15" customHeight="1">
      <c r="A113" s="39"/>
      <c r="B113" s="39"/>
      <c r="C113" s="8"/>
    </row>
    <row r="114" spans="1:6" s="7" customFormat="1" ht="14.25" customHeight="1">
      <c r="A114" s="73" t="s">
        <v>128</v>
      </c>
      <c r="B114" s="73"/>
      <c r="C114" s="8"/>
      <c r="D114" s="75" t="s">
        <v>129</v>
      </c>
      <c r="E114" s="75"/>
      <c r="F114" s="75"/>
    </row>
    <row r="115" spans="2:6" s="7" customFormat="1" ht="12" customHeight="1">
      <c r="B115" s="3" t="s">
        <v>30</v>
      </c>
      <c r="C115" s="3"/>
      <c r="D115" s="72" t="s">
        <v>48</v>
      </c>
      <c r="E115" s="72"/>
      <c r="F115" s="72"/>
    </row>
    <row r="116" spans="1:6" s="7" customFormat="1" ht="5.25" customHeight="1">
      <c r="A116" s="39"/>
      <c r="B116" s="3"/>
      <c r="C116" s="3"/>
      <c r="D116" s="9"/>
      <c r="E116" s="9"/>
      <c r="F116" s="9"/>
    </row>
    <row r="117" spans="1:3" s="7" customFormat="1" ht="15" customHeight="1">
      <c r="A117" s="39" t="s">
        <v>100</v>
      </c>
      <c r="C117" s="8"/>
    </row>
    <row r="118" spans="1:6" s="7" customFormat="1" ht="14.25" customHeight="1">
      <c r="A118" s="39" t="s">
        <v>101</v>
      </c>
      <c r="C118" s="8"/>
      <c r="D118" s="75" t="s">
        <v>106</v>
      </c>
      <c r="E118" s="75"/>
      <c r="F118" s="75"/>
    </row>
    <row r="119" spans="2:6" s="7" customFormat="1" ht="9.75" customHeight="1">
      <c r="B119" s="3" t="s">
        <v>30</v>
      </c>
      <c r="C119" s="3"/>
      <c r="D119" s="72" t="s">
        <v>48</v>
      </c>
      <c r="E119" s="72"/>
      <c r="F119" s="72"/>
    </row>
    <row r="120" spans="2:6" s="7" customFormat="1" ht="2.25" customHeight="1">
      <c r="B120" s="3"/>
      <c r="C120" s="3"/>
      <c r="D120" s="9"/>
      <c r="E120" s="9"/>
      <c r="F120" s="9"/>
    </row>
    <row r="121" spans="1:3" s="7" customFormat="1" ht="15.75" customHeight="1">
      <c r="A121" s="76" t="s">
        <v>127</v>
      </c>
      <c r="B121" s="76"/>
      <c r="C121" s="7" t="s">
        <v>21</v>
      </c>
    </row>
    <row r="122" spans="1:2" s="7" customFormat="1" ht="9" customHeight="1">
      <c r="A122" s="74" t="s">
        <v>102</v>
      </c>
      <c r="B122" s="74"/>
    </row>
    <row r="123" spans="1:3" s="38" customFormat="1" ht="9.75" customHeight="1">
      <c r="A123" s="41" t="s">
        <v>111</v>
      </c>
      <c r="B123" s="37"/>
      <c r="C123" s="38" t="s">
        <v>21</v>
      </c>
    </row>
    <row r="124" ht="12.75">
      <c r="B124" s="10"/>
    </row>
    <row r="125" ht="12.75">
      <c r="B125" s="10"/>
    </row>
    <row r="126" spans="2:3" ht="12.75">
      <c r="B126" s="11"/>
      <c r="C126" s="1"/>
    </row>
    <row r="127" spans="2:3" ht="12.75">
      <c r="B127" s="12"/>
      <c r="C127" s="13"/>
    </row>
    <row r="128" spans="2:3" ht="12.75">
      <c r="B128" s="12"/>
      <c r="C128" s="13"/>
    </row>
    <row r="129" spans="2:3" ht="12.75">
      <c r="B129" s="11"/>
      <c r="C129" s="1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</sheetData>
  <sheetProtection/>
  <mergeCells count="120">
    <mergeCell ref="C7:G7"/>
    <mergeCell ref="C8:G8"/>
    <mergeCell ref="C9:G9"/>
    <mergeCell ref="A41:B41"/>
    <mergeCell ref="A42:B42"/>
    <mergeCell ref="D1:F1"/>
    <mergeCell ref="C3:F3"/>
    <mergeCell ref="D6:F6"/>
    <mergeCell ref="A7:B7"/>
    <mergeCell ref="A8:B8"/>
    <mergeCell ref="A9:B9"/>
    <mergeCell ref="C10:F10"/>
    <mergeCell ref="C12:E12"/>
    <mergeCell ref="C13:E13"/>
    <mergeCell ref="A15:F15"/>
    <mergeCell ref="A17:F17"/>
    <mergeCell ref="A18:F18"/>
    <mergeCell ref="A19:F19"/>
    <mergeCell ref="A20:F20"/>
    <mergeCell ref="B22:F22"/>
    <mergeCell ref="A23:B23"/>
    <mergeCell ref="C23:F23"/>
    <mergeCell ref="A24:B24"/>
    <mergeCell ref="C24:F24"/>
    <mergeCell ref="C25:F25"/>
    <mergeCell ref="A29:B30"/>
    <mergeCell ref="C29:C30"/>
    <mergeCell ref="D29:E29"/>
    <mergeCell ref="F29:F30"/>
    <mergeCell ref="A31:B31"/>
    <mergeCell ref="A32:B32"/>
    <mergeCell ref="A33:B33"/>
    <mergeCell ref="A34:B34"/>
    <mergeCell ref="A35:B35"/>
    <mergeCell ref="A40:B40"/>
    <mergeCell ref="A36:B36"/>
    <mergeCell ref="A39:B39"/>
    <mergeCell ref="A37:B37"/>
    <mergeCell ref="A38:B38"/>
    <mergeCell ref="G49:G50"/>
    <mergeCell ref="A51:B51"/>
    <mergeCell ref="A44:B44"/>
    <mergeCell ref="A43:B43"/>
    <mergeCell ref="A45:B45"/>
    <mergeCell ref="A46:B46"/>
    <mergeCell ref="A49:B50"/>
    <mergeCell ref="C49:C50"/>
    <mergeCell ref="A60:B60"/>
    <mergeCell ref="A61:B61"/>
    <mergeCell ref="D49:D50"/>
    <mergeCell ref="E49:E50"/>
    <mergeCell ref="A47:B48"/>
    <mergeCell ref="F49:F50"/>
    <mergeCell ref="A52:B52"/>
    <mergeCell ref="A67:B67"/>
    <mergeCell ref="A68:B68"/>
    <mergeCell ref="A53:B53"/>
    <mergeCell ref="A54:B54"/>
    <mergeCell ref="A55:B55"/>
    <mergeCell ref="A69:B69"/>
    <mergeCell ref="A56:B56"/>
    <mergeCell ref="A57:B57"/>
    <mergeCell ref="A58:B58"/>
    <mergeCell ref="A59:B59"/>
    <mergeCell ref="A88:B88"/>
    <mergeCell ref="A82:B82"/>
    <mergeCell ref="A90:B90"/>
    <mergeCell ref="A62:B62"/>
    <mergeCell ref="A63:B63"/>
    <mergeCell ref="A64:B64"/>
    <mergeCell ref="A74:B74"/>
    <mergeCell ref="A75:B75"/>
    <mergeCell ref="A65:B65"/>
    <mergeCell ref="A66:B66"/>
    <mergeCell ref="A85:B85"/>
    <mergeCell ref="A81:B81"/>
    <mergeCell ref="A89:B89"/>
    <mergeCell ref="A76:B76"/>
    <mergeCell ref="A71:B71"/>
    <mergeCell ref="A72:B72"/>
    <mergeCell ref="A73:B73"/>
    <mergeCell ref="A77:B77"/>
    <mergeCell ref="A86:B86"/>
    <mergeCell ref="A87:B87"/>
    <mergeCell ref="A108:B108"/>
    <mergeCell ref="A109:B109"/>
    <mergeCell ref="D118:F118"/>
    <mergeCell ref="A121:B121"/>
    <mergeCell ref="D114:F114"/>
    <mergeCell ref="A78:B78"/>
    <mergeCell ref="A83:B83"/>
    <mergeCell ref="A79:B79"/>
    <mergeCell ref="A80:B80"/>
    <mergeCell ref="A84:B84"/>
    <mergeCell ref="D119:F119"/>
    <mergeCell ref="A114:B114"/>
    <mergeCell ref="A96:B96"/>
    <mergeCell ref="A106:B106"/>
    <mergeCell ref="A97:B97"/>
    <mergeCell ref="A122:B122"/>
    <mergeCell ref="D115:F115"/>
    <mergeCell ref="A101:B101"/>
    <mergeCell ref="A102:B102"/>
    <mergeCell ref="A107:B107"/>
    <mergeCell ref="A105:B105"/>
    <mergeCell ref="A91:B91"/>
    <mergeCell ref="A92:B92"/>
    <mergeCell ref="A94:B94"/>
    <mergeCell ref="A95:B95"/>
    <mergeCell ref="A93:B93"/>
    <mergeCell ref="A111:B111"/>
    <mergeCell ref="A98:B98"/>
    <mergeCell ref="A99:B99"/>
    <mergeCell ref="A70:B70"/>
    <mergeCell ref="A26:F26"/>
    <mergeCell ref="A112:F112"/>
    <mergeCell ref="A100:B100"/>
    <mergeCell ref="A110:B110"/>
    <mergeCell ref="A103:B103"/>
    <mergeCell ref="A104:B104"/>
  </mergeCells>
  <printOptions/>
  <pageMargins left="0.984251968503937" right="0.2362204724409449" top="0.3937007874015748" bottom="0.3937007874015748" header="0.5118110236220472" footer="0.5118110236220472"/>
  <pageSetup horizontalDpi="600" verticalDpi="600" orientation="portrait" paperSize="9" scale="76" r:id="rId2"/>
  <rowBreaks count="1" manualBreakCount="1">
    <brk id="6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zaschita</cp:lastModifiedBy>
  <cp:lastPrinted>2020-01-22T14:35:31Z</cp:lastPrinted>
  <dcterms:created xsi:type="dcterms:W3CDTF">2005-01-17T08:45:01Z</dcterms:created>
  <dcterms:modified xsi:type="dcterms:W3CDTF">2020-01-22T14:37:10Z</dcterms:modified>
  <cp:category/>
  <cp:version/>
  <cp:contentType/>
  <cp:contentStatus/>
</cp:coreProperties>
</file>