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ЦяКнига"/>
  <bookViews>
    <workbookView xWindow="-113" yWindow="-113" windowWidth="21262" windowHeight="12572"/>
  </bookViews>
  <sheets>
    <sheet name="Інфокарта" sheetId="1" r:id="rId1"/>
    <sheet name="Розділ 1" sheetId="4" r:id="rId2"/>
    <sheet name="Розділ 2" sheetId="5" r:id="rId3"/>
    <sheet name="Розділ 3" sheetId="6" r:id="rId4"/>
    <sheet name="Розділ 4" sheetId="11" r:id="rId5"/>
    <sheet name="admin" sheetId="9" state="hidden" r:id="rId6"/>
  </sheets>
  <definedNames>
    <definedName name="Аудит">admin!$B$2:$B$3</definedName>
    <definedName name="Напрям">admin!$C$2:$C$3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4" l="1"/>
  <c r="D9" i="4"/>
  <c r="D7" i="4"/>
  <c r="D8" i="6" l="1"/>
  <c r="D6" i="6" l="1"/>
  <c r="E45" i="5"/>
  <c r="G45" i="5"/>
  <c r="H45" i="5"/>
  <c r="D45" i="5"/>
  <c r="E42" i="5"/>
  <c r="G42" i="5"/>
  <c r="H42" i="5"/>
  <c r="D42" i="5"/>
  <c r="E38" i="5" l="1"/>
  <c r="G38" i="5"/>
  <c r="D38" i="5"/>
  <c r="H38" i="5"/>
  <c r="D14" i="4"/>
  <c r="D13" i="4"/>
  <c r="D12" i="4"/>
  <c r="D8" i="4"/>
  <c r="D6" i="4" s="1"/>
  <c r="D11" i="4" l="1"/>
</calcChain>
</file>

<file path=xl/sharedStrings.xml><?xml version="1.0" encoding="utf-8"?>
<sst xmlns="http://schemas.openxmlformats.org/spreadsheetml/2006/main" count="253" uniqueCount="115">
  <si>
    <t>Код рядка</t>
  </si>
  <si>
    <t>х</t>
  </si>
  <si>
    <t>Загальна кількість</t>
  </si>
  <si>
    <t>І. Загальні відомості</t>
  </si>
  <si>
    <t>І. Надано рекомендацій (всього), з них:</t>
  </si>
  <si>
    <t>Сума,
(тис. грн)</t>
  </si>
  <si>
    <t>Виявлено</t>
  </si>
  <si>
    <t>Усунуто</t>
  </si>
  <si>
    <t>Дата актуалізації інформації</t>
  </si>
  <si>
    <t>ІНФОРМАЦІЙНА КАРТА</t>
  </si>
  <si>
    <t>1. Загальні дані про внутрішній аудит</t>
  </si>
  <si>
    <t>Аудит</t>
  </si>
  <si>
    <t>Плановий</t>
  </si>
  <si>
    <t>Позаплановий</t>
  </si>
  <si>
    <t xml:space="preserve">Аудит з оцінки ефективності </t>
  </si>
  <si>
    <t>Об'єкт внутрішнього аудиту:</t>
  </si>
  <si>
    <t>Тема внутрішнього аудиту:</t>
  </si>
  <si>
    <t>Дата</t>
  </si>
  <si>
    <t>Реквізити аудиторського звіту:</t>
  </si>
  <si>
    <t>Наявність недоліків/
порушень</t>
  </si>
  <si>
    <t>Так</t>
  </si>
  <si>
    <t>Ні</t>
  </si>
  <si>
    <t>ПРО РЕЗУЛЬТАТИ ВНУТРІШНЬОГО АУДИТУ</t>
  </si>
  <si>
    <t>Надано коментарів до аудиторського звіту (всього), з них:</t>
  </si>
  <si>
    <t>Коментарі враховано:</t>
  </si>
  <si>
    <t xml:space="preserve">Ознайомлення зі звітом </t>
  </si>
  <si>
    <t>Сторінка 
у звіті</t>
  </si>
  <si>
    <t>Дата 
усунення</t>
  </si>
  <si>
    <t>№</t>
  </si>
  <si>
    <t>Резолюція</t>
  </si>
  <si>
    <t>Стан реагування</t>
  </si>
  <si>
    <t>Назва органу</t>
  </si>
  <si>
    <t xml:space="preserve">Дата </t>
  </si>
  <si>
    <t>Прийнято управлінських рішень</t>
  </si>
  <si>
    <t>Тип документа</t>
  </si>
  <si>
    <t>Стислий зміст</t>
  </si>
  <si>
    <t>2. Відомості про виявлені недоліки, проблеми та порушення</t>
  </si>
  <si>
    <t>3. Результативність внутрішнього аудиту</t>
  </si>
  <si>
    <t>4. Реалізація результатів внутрішнього аудиту</t>
  </si>
  <si>
    <t>3. Відомості про відповідальних осіб</t>
  </si>
  <si>
    <t>Значення показників</t>
  </si>
  <si>
    <t>4.2. Реалізація результатів внутрішнього аудиту в інших органах</t>
  </si>
  <si>
    <t>Поінформовано правоохоронні та інші органи</t>
  </si>
  <si>
    <t>Передано до правоохоронних та інших органів</t>
  </si>
  <si>
    <t>Підстава</t>
  </si>
  <si>
    <t>Власна ініціатива</t>
  </si>
  <si>
    <t>Запит/Звернення</t>
  </si>
  <si>
    <t>А</t>
  </si>
  <si>
    <t>Б</t>
  </si>
  <si>
    <t>Проведено внутрішніх аудитів (всього), з них:</t>
  </si>
  <si>
    <t>Планові внутрішні аудити</t>
  </si>
  <si>
    <t>Позапланові внутрішні аудити</t>
  </si>
  <si>
    <t>Складено аудиторських звітів (всього), з них:</t>
  </si>
  <si>
    <t>Аудиторські звіти, до яких надано коментарі</t>
  </si>
  <si>
    <t>Надано коментарів до аудиторських звітів (всього), з них:</t>
  </si>
  <si>
    <t>Коментарі, які враховано</t>
  </si>
  <si>
    <t>Використано робочого часу, людино-днів</t>
  </si>
  <si>
    <t>Внутрішній аудит з оцінки ефективності</t>
  </si>
  <si>
    <t>Кількість 
(од.)</t>
  </si>
  <si>
    <t>Кількість (од.)</t>
  </si>
  <si>
    <t>Функціонування системи внутрішнього контролю</t>
  </si>
  <si>
    <t>Виконання і досягнення цілей, визначених у стратегічних та річних планах</t>
  </si>
  <si>
    <t>Планування і виконання бюджетних програм та результатів їх виконання, управління бюджетними коштами</t>
  </si>
  <si>
    <t>Якості надання адміністративних послуг</t>
  </si>
  <si>
    <t>Виконання контрольно-наглядових функцій, завдань, визначених актами законодавства</t>
  </si>
  <si>
    <t>Використання і збереження активів</t>
  </si>
  <si>
    <t>Надійності, ефективності та результативності інформаційних систем і технологій</t>
  </si>
  <si>
    <t>Управління державним майном</t>
  </si>
  <si>
    <t>Правильності ведення бухгалтерського обліку та достовірності фінансової і бюджетної звітності</t>
  </si>
  <si>
    <t>Нефінансові порушення</t>
  </si>
  <si>
    <t>Порушення, що призвели до втрат фінансових і матеріальних ресурсів</t>
  </si>
  <si>
    <t>Порушення, що не призвели до втрат</t>
  </si>
  <si>
    <t xml:space="preserve">Відхилено рекомендацій керівником </t>
  </si>
  <si>
    <t>Прийнято рекомендацій, з них:</t>
  </si>
  <si>
    <t>Рекомендації, щодо яких не настав термін виконання</t>
  </si>
  <si>
    <t>Рекомендації, яких не виконано</t>
  </si>
  <si>
    <t>Рекомендації, які виконано частково</t>
  </si>
  <si>
    <t>Рекомендації, які виконано повністю, з них:</t>
  </si>
  <si>
    <t>Виконані рекомендації, за якими досягнуто результативність</t>
  </si>
  <si>
    <t>Аудит іншого спрямування</t>
  </si>
  <si>
    <t>Спрямування внутрішнього аудиту:</t>
  </si>
  <si>
    <t>ІІ.Недоліки/проблеми (всього), з них щодо:</t>
  </si>
  <si>
    <t>Додаток 17 до Порядку
(пункт 1 розділу IХ)</t>
  </si>
  <si>
    <t>Період, що охоплювався внутрішнім аудитом:</t>
  </si>
  <si>
    <t>Реквізити наданих коментарів:</t>
  </si>
  <si>
    <t>Витрачено 
людино-днів</t>
  </si>
  <si>
    <t>Відповідальний за складання інформаційної карти:</t>
  </si>
  <si>
    <t>Підстава проведення внутрішнього аудиту:</t>
  </si>
  <si>
    <t>(людино-днів)</t>
  </si>
  <si>
    <t>Термін проведення внутрішнього аудиту:</t>
  </si>
  <si>
    <t>(дата)</t>
  </si>
  <si>
    <t>(номер)</t>
  </si>
  <si>
    <t>(Так/Ні)</t>
  </si>
  <si>
    <t>(кількість)</t>
  </si>
  <si>
    <t>(Плановий/Позаплановий)</t>
  </si>
  <si>
    <t>(дата обговорення)</t>
  </si>
  <si>
    <t>Залучені фахівці/ експерти:</t>
  </si>
  <si>
    <t>(Посада)</t>
  </si>
  <si>
    <t>(підпис)</t>
  </si>
  <si>
    <t>Реквізит висновків на коментарі:</t>
  </si>
  <si>
    <t>Члени аудиторської 
групи:</t>
  </si>
  <si>
    <t>заповнюється в розрізі виявлених недоліків/проблем</t>
  </si>
  <si>
    <t>ІII. Відомості про виявлені порушення (всього),       з них:</t>
  </si>
  <si>
    <t>заповнюється в розрізі виявлених порушень</t>
  </si>
  <si>
    <t>Доповідна записка голові облдержадміністрації за результатами внутрішнього аудиту</t>
  </si>
  <si>
    <t>Обговорення проєкту аудиторського звіту звідповідальними за діяльність особами:</t>
  </si>
  <si>
    <t>Відповідальна за діяльність особа:</t>
  </si>
  <si>
    <t>2. Відомості про суб’єкт</t>
  </si>
  <si>
    <t>Суб’єкт, в якому проведено
внутрішній аудит:</t>
  </si>
  <si>
    <t>Назва суб’єкта</t>
  </si>
  <si>
    <t>Власне ім’я ПРІЗВИЩЕ та посада</t>
  </si>
  <si>
    <t>(Власне ім’я ПРІЗВИЩЕ)</t>
  </si>
  <si>
    <t xml:space="preserve">Кількість суб’єктів, у яких проведено внутрішній аудит </t>
  </si>
  <si>
    <t>Кількістьсуб’єктів, у яких виявлено недоліки/проблеми та порушення</t>
  </si>
  <si>
    <t>4.1. Реалізація результатів внутрішнього аудиту в облдержадміністрації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</si>
</sst>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1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/>
    <xf numFmtId="14" fontId="3" fillId="0" borderId="14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1" xfId="0" applyFont="1" applyBorder="1"/>
    <xf numFmtId="0" fontId="1" fillId="0" borderId="8" xfId="0" applyFont="1" applyBorder="1" applyAlignment="1">
      <alignment horizontal="center"/>
    </xf>
    <xf numFmtId="14" fontId="4" fillId="0" borderId="9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1" fontId="8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center" vertical="center" wrapText="1"/>
    </xf>
    <xf numFmtId="1" fontId="1" fillId="0" borderId="20" xfId="0" applyNumberFormat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4" fontId="1" fillId="0" borderId="1" xfId="0" applyNumberFormat="1" applyFont="1" applyBorder="1"/>
    <xf numFmtId="0" fontId="1" fillId="0" borderId="7" xfId="0" applyFont="1" applyBorder="1" applyAlignment="1">
      <alignment horizontal="center"/>
    </xf>
    <xf numFmtId="0" fontId="10" fillId="0" borderId="17" xfId="0" applyFont="1" applyBorder="1" applyAlignment="1">
      <alignment horizontal="justify" vertical="center" wrapText="1"/>
    </xf>
    <xf numFmtId="0" fontId="11" fillId="0" borderId="0" xfId="0" applyFont="1" applyAlignment="1">
      <alignment wrapText="1"/>
    </xf>
    <xf numFmtId="0" fontId="11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4" fillId="0" borderId="6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left" wrapText="1"/>
    </xf>
    <xf numFmtId="0" fontId="4" fillId="0" borderId="0" xfId="0" applyFont="1" applyBorder="1" applyAlignment="1">
      <alignment vertical="center"/>
    </xf>
    <xf numFmtId="0" fontId="4" fillId="0" borderId="23" xfId="0" applyFont="1" applyBorder="1"/>
    <xf numFmtId="0" fontId="3" fillId="3" borderId="5" xfId="0" applyFont="1" applyFill="1" applyBorder="1" applyAlignment="1">
      <alignment horizontal="left" wrapText="1"/>
    </xf>
    <xf numFmtId="0" fontId="3" fillId="3" borderId="0" xfId="0" applyFont="1" applyFill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left" wrapText="1"/>
    </xf>
    <xf numFmtId="0" fontId="4" fillId="8" borderId="5" xfId="0" applyFont="1" applyFill="1" applyBorder="1" applyAlignment="1">
      <alignment horizontal="left" wrapText="1"/>
    </xf>
    <xf numFmtId="0" fontId="4" fillId="8" borderId="7" xfId="0" applyFont="1" applyFill="1" applyBorder="1" applyAlignment="1">
      <alignment horizontal="left" wrapText="1"/>
    </xf>
    <xf numFmtId="0" fontId="4" fillId="8" borderId="0" xfId="0" applyFont="1" applyFill="1"/>
    <xf numFmtId="0" fontId="4" fillId="8" borderId="6" xfId="0" applyFont="1" applyFill="1" applyBorder="1"/>
    <xf numFmtId="0" fontId="7" fillId="8" borderId="5" xfId="0" applyFont="1" applyFill="1" applyBorder="1" applyAlignment="1">
      <alignment horizontal="left" wrapText="1"/>
    </xf>
    <xf numFmtId="0" fontId="13" fillId="8" borderId="0" xfId="0" applyFont="1" applyFill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left" wrapText="1"/>
    </xf>
    <xf numFmtId="0" fontId="7" fillId="3" borderId="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wrapText="1"/>
    </xf>
    <xf numFmtId="0" fontId="11" fillId="8" borderId="5" xfId="0" applyFont="1" applyFill="1" applyBorder="1" applyAlignment="1">
      <alignment horizontal="left" wrapText="1"/>
    </xf>
    <xf numFmtId="0" fontId="14" fillId="8" borderId="3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13" fillId="10" borderId="10" xfId="0" applyFont="1" applyFill="1" applyBorder="1" applyAlignment="1">
      <alignment horizontal="center" wrapText="1"/>
    </xf>
    <xf numFmtId="0" fontId="13" fillId="10" borderId="11" xfId="0" applyFont="1" applyFill="1" applyBorder="1" applyAlignment="1">
      <alignment horizontal="center"/>
    </xf>
    <xf numFmtId="0" fontId="13" fillId="10" borderId="12" xfId="0" applyFont="1" applyFill="1" applyBorder="1" applyAlignment="1">
      <alignment horizontal="center"/>
    </xf>
    <xf numFmtId="0" fontId="2" fillId="10" borderId="19" xfId="0" applyFont="1" applyFill="1" applyBorder="1" applyAlignment="1">
      <alignment horizontal="justify" vertical="center" wrapText="1"/>
    </xf>
    <xf numFmtId="0" fontId="2" fillId="10" borderId="20" xfId="0" applyFont="1" applyFill="1" applyBorder="1" applyAlignment="1">
      <alignment horizontal="center" vertical="center" wrapText="1"/>
    </xf>
    <xf numFmtId="1" fontId="2" fillId="10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9" borderId="17" xfId="0" applyFont="1" applyFill="1" applyBorder="1" applyAlignment="1">
      <alignment horizontal="justify" vertical="center" wrapText="1"/>
    </xf>
    <xf numFmtId="0" fontId="2" fillId="9" borderId="4" xfId="0" applyFont="1" applyFill="1" applyBorder="1" applyAlignment="1">
      <alignment horizontal="center" vertical="center" wrapText="1"/>
    </xf>
    <xf numFmtId="1" fontId="2" fillId="9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17" xfId="0" applyFont="1" applyFill="1" applyBorder="1" applyAlignment="1">
      <alignment horizontal="justify" vertical="center" wrapText="1"/>
    </xf>
    <xf numFmtId="0" fontId="2" fillId="8" borderId="4" xfId="0" applyFont="1" applyFill="1" applyBorder="1" applyAlignment="1">
      <alignment horizontal="center" vertical="center" wrapText="1"/>
    </xf>
    <xf numFmtId="1" fontId="2" fillId="8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17" xfId="0" applyFont="1" applyFill="1" applyBorder="1" applyAlignment="1">
      <alignment horizontal="justify" vertical="center" wrapText="1"/>
    </xf>
    <xf numFmtId="0" fontId="2" fillId="7" borderId="4" xfId="0" applyFont="1" applyFill="1" applyBorder="1" applyAlignment="1">
      <alignment horizontal="center" vertical="center" wrapText="1"/>
    </xf>
    <xf numFmtId="1" fontId="2" fillId="7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>
      <alignment horizontal="justify" vertical="center" wrapText="1"/>
    </xf>
    <xf numFmtId="0" fontId="2" fillId="6" borderId="4" xfId="0" applyFont="1" applyFill="1" applyBorder="1" applyAlignment="1">
      <alignment horizontal="center" vertical="center" wrapText="1"/>
    </xf>
    <xf numFmtId="1" fontId="1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>
      <alignment horizontal="justify" vertical="center" wrapText="1"/>
    </xf>
    <xf numFmtId="0" fontId="2" fillId="5" borderId="4" xfId="0" applyFont="1" applyFill="1" applyBorder="1" applyAlignment="1">
      <alignment horizontal="center" vertical="center" wrapText="1"/>
    </xf>
    <xf numFmtId="1" fontId="1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center" vertical="center" wrapText="1"/>
    </xf>
    <xf numFmtId="1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horizontal="center" vertical="center" wrapText="1"/>
    </xf>
    <xf numFmtId="1" fontId="1" fillId="4" borderId="18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164" fontId="2" fillId="7" borderId="4" xfId="0" applyNumberFormat="1" applyFont="1" applyFill="1" applyBorder="1" applyAlignment="1">
      <alignment horizontal="center" vertical="center" wrapText="1"/>
    </xf>
    <xf numFmtId="1" fontId="1" fillId="8" borderId="4" xfId="0" applyNumberFormat="1" applyFont="1" applyFill="1" applyBorder="1" applyAlignment="1" applyProtection="1">
      <alignment horizontal="center" vertical="center" wrapText="1"/>
      <protection locked="0"/>
    </xf>
    <xf numFmtId="165" fontId="1" fillId="8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10" borderId="18" xfId="0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1" fontId="1" fillId="5" borderId="4" xfId="0" applyNumberFormat="1" applyFont="1" applyFill="1" applyBorder="1" applyAlignment="1">
      <alignment horizontal="center" vertical="center" wrapText="1"/>
    </xf>
    <xf numFmtId="1" fontId="2" fillId="6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Border="1"/>
    <xf numFmtId="0" fontId="1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" fillId="3" borderId="7" xfId="0" applyFont="1" applyFill="1" applyBorder="1"/>
    <xf numFmtId="0" fontId="3" fillId="6" borderId="5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15" fillId="9" borderId="3" xfId="0" applyFont="1" applyFill="1" applyBorder="1" applyAlignment="1">
      <alignment horizontal="left" wrapText="1"/>
    </xf>
    <xf numFmtId="0" fontId="15" fillId="9" borderId="9" xfId="0" applyFont="1" applyFill="1" applyBorder="1" applyAlignment="1">
      <alignment horizontal="left" wrapText="1"/>
    </xf>
    <xf numFmtId="0" fontId="15" fillId="9" borderId="2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7" borderId="3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left"/>
    </xf>
    <xf numFmtId="0" fontId="3" fillId="7" borderId="9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3" fillId="9" borderId="3" xfId="0" applyFont="1" applyFill="1" applyBorder="1" applyAlignment="1">
      <alignment horizontal="left"/>
    </xf>
    <xf numFmtId="0" fontId="3" fillId="9" borderId="9" xfId="0" applyFont="1" applyFill="1" applyBorder="1" applyAlignment="1">
      <alignment horizontal="left"/>
    </xf>
    <xf numFmtId="0" fontId="3" fillId="9" borderId="2" xfId="0" applyFont="1" applyFill="1" applyBorder="1" applyAlignment="1">
      <alignment horizontal="left"/>
    </xf>
    <xf numFmtId="0" fontId="3" fillId="0" borderId="0" xfId="0" applyFont="1" applyAlignment="1">
      <alignment horizontal="left" indent="1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4" borderId="3" xfId="0" applyFont="1" applyFill="1" applyBorder="1" applyAlignment="1">
      <alignment horizontal="left" wrapText="1"/>
    </xf>
    <xf numFmtId="0" fontId="3" fillId="4" borderId="9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66CCFF"/>
      <color rgb="FFCC99FF"/>
      <color rgb="FFFF99FF"/>
      <color rgb="FFFFFFCC"/>
      <color rgb="FFCCECFF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tabColor theme="7" tint="0.79998168889431442"/>
    <pageSetUpPr fitToPage="1"/>
  </sheetPr>
  <dimension ref="B1:E55"/>
  <sheetViews>
    <sheetView showGridLines="0" tabSelected="1" view="pageBreakPreview" zoomScaleNormal="130" zoomScaleSheetLayoutView="100" workbookViewId="0">
      <selection activeCell="C55" sqref="C55"/>
    </sheetView>
  </sheetViews>
  <sheetFormatPr defaultColWidth="8.77734375" defaultRowHeight="14.4" x14ac:dyDescent="0.25"/>
  <cols>
    <col min="1" max="1" width="6.21875" style="3" customWidth="1"/>
    <col min="2" max="2" width="23.21875" style="8" customWidth="1"/>
    <col min="3" max="3" width="45.44140625" style="3" customWidth="1"/>
    <col min="4" max="4" width="19.77734375" style="3" customWidth="1"/>
    <col min="5" max="5" width="19.77734375" style="54" customWidth="1"/>
    <col min="6" max="16384" width="8.77734375" style="3"/>
  </cols>
  <sheetData>
    <row r="1" spans="2:5" ht="28.8" x14ac:dyDescent="0.25">
      <c r="B1" s="60" t="s">
        <v>8</v>
      </c>
      <c r="D1" s="44" t="s">
        <v>82</v>
      </c>
      <c r="E1" s="45"/>
    </row>
    <row r="2" spans="2:5" ht="20.2" customHeight="1" thickBot="1" x14ac:dyDescent="0.35">
      <c r="B2" s="21"/>
      <c r="C2" s="7"/>
      <c r="D2" s="7"/>
      <c r="E2" s="46"/>
    </row>
    <row r="3" spans="2:5" ht="15.65" x14ac:dyDescent="0.3">
      <c r="B3" s="9"/>
      <c r="C3" s="1"/>
      <c r="D3" s="1"/>
      <c r="E3" s="47"/>
    </row>
    <row r="4" spans="2:5" ht="15.65" x14ac:dyDescent="0.3">
      <c r="B4" s="9"/>
      <c r="C4" s="1"/>
      <c r="D4" s="1"/>
      <c r="E4" s="47"/>
    </row>
    <row r="5" spans="2:5" ht="15.65" x14ac:dyDescent="0.3">
      <c r="B5" s="160" t="s">
        <v>9</v>
      </c>
      <c r="C5" s="160"/>
      <c r="D5" s="160"/>
      <c r="E5" s="47"/>
    </row>
    <row r="6" spans="2:5" ht="15.65" x14ac:dyDescent="0.3">
      <c r="B6" s="160" t="s">
        <v>22</v>
      </c>
      <c r="C6" s="160"/>
      <c r="D6" s="160"/>
      <c r="E6" s="47"/>
    </row>
    <row r="7" spans="2:5" ht="16.3" thickBot="1" x14ac:dyDescent="0.35">
      <c r="B7" s="9"/>
      <c r="C7" s="1"/>
      <c r="D7" s="1"/>
      <c r="E7" s="47"/>
    </row>
    <row r="8" spans="2:5" ht="15.65" x14ac:dyDescent="0.3">
      <c r="B8" s="161" t="s">
        <v>10</v>
      </c>
      <c r="C8" s="162"/>
      <c r="D8" s="163"/>
      <c r="E8" s="48"/>
    </row>
    <row r="9" spans="2:5" ht="15.65" x14ac:dyDescent="0.3">
      <c r="B9" s="85"/>
      <c r="C9" s="64"/>
      <c r="D9" s="65"/>
      <c r="E9" s="48"/>
    </row>
    <row r="10" spans="2:5" ht="28.8" x14ac:dyDescent="0.25">
      <c r="B10" s="86" t="s">
        <v>15</v>
      </c>
      <c r="C10" s="167"/>
      <c r="D10" s="168"/>
      <c r="E10" s="49"/>
    </row>
    <row r="11" spans="2:5" ht="15.65" x14ac:dyDescent="0.3">
      <c r="B11" s="85"/>
      <c r="C11" s="64"/>
      <c r="D11" s="69"/>
      <c r="E11" s="50"/>
    </row>
    <row r="12" spans="2:5" ht="28.8" x14ac:dyDescent="0.25">
      <c r="B12" s="86" t="s">
        <v>16</v>
      </c>
      <c r="C12" s="169"/>
      <c r="D12" s="168"/>
      <c r="E12" s="49"/>
    </row>
    <row r="13" spans="2:5" ht="15.65" x14ac:dyDescent="0.3">
      <c r="B13" s="85"/>
      <c r="C13" s="64"/>
      <c r="D13" s="69"/>
      <c r="E13" s="50"/>
    </row>
    <row r="14" spans="2:5" ht="28.8" x14ac:dyDescent="0.25">
      <c r="B14" s="86" t="s">
        <v>80</v>
      </c>
      <c r="C14" s="28"/>
      <c r="D14" s="15"/>
      <c r="E14" s="49"/>
    </row>
    <row r="15" spans="2:5" ht="15.65" x14ac:dyDescent="0.3">
      <c r="B15" s="85"/>
      <c r="C15" s="64"/>
      <c r="D15" s="68" t="s">
        <v>94</v>
      </c>
      <c r="E15" s="51"/>
    </row>
    <row r="16" spans="2:5" ht="28.8" x14ac:dyDescent="0.25">
      <c r="B16" s="86" t="s">
        <v>87</v>
      </c>
      <c r="C16" s="167"/>
      <c r="D16" s="168"/>
      <c r="E16" s="49"/>
    </row>
    <row r="17" spans="2:5" ht="15.65" x14ac:dyDescent="0.3">
      <c r="B17" s="85"/>
      <c r="C17" s="64"/>
      <c r="D17" s="65"/>
      <c r="E17" s="48"/>
    </row>
    <row r="18" spans="2:5" ht="28.8" x14ac:dyDescent="0.25">
      <c r="B18" s="86" t="s">
        <v>89</v>
      </c>
      <c r="C18" s="27"/>
      <c r="D18" s="15"/>
      <c r="E18" s="49"/>
    </row>
    <row r="19" spans="2:5" ht="15.65" x14ac:dyDescent="0.3">
      <c r="B19" s="85"/>
      <c r="C19" s="64"/>
      <c r="D19" s="68" t="s">
        <v>88</v>
      </c>
      <c r="E19" s="51"/>
    </row>
    <row r="20" spans="2:5" ht="43.2" x14ac:dyDescent="0.3">
      <c r="B20" s="86" t="s">
        <v>83</v>
      </c>
      <c r="C20" s="27"/>
      <c r="D20" s="65"/>
      <c r="E20" s="48"/>
    </row>
    <row r="21" spans="2:5" ht="15.65" x14ac:dyDescent="0.3">
      <c r="B21" s="85"/>
      <c r="C21" s="64"/>
      <c r="D21" s="65"/>
      <c r="E21" s="48"/>
    </row>
    <row r="22" spans="2:5" ht="28.8" x14ac:dyDescent="0.25">
      <c r="B22" s="85" t="s">
        <v>18</v>
      </c>
      <c r="C22" s="27"/>
      <c r="D22" s="15"/>
      <c r="E22" s="49"/>
    </row>
    <row r="23" spans="2:5" ht="15.05" thickBot="1" x14ac:dyDescent="0.3">
      <c r="B23" s="87"/>
      <c r="C23" s="66" t="s">
        <v>90</v>
      </c>
      <c r="D23" s="67" t="s">
        <v>91</v>
      </c>
      <c r="E23" s="51"/>
    </row>
    <row r="24" spans="2:5" thickBot="1" x14ac:dyDescent="0.3">
      <c r="C24" s="6"/>
      <c r="D24" s="6"/>
      <c r="E24" s="52"/>
    </row>
    <row r="25" spans="2:5" ht="43.2" x14ac:dyDescent="0.25">
      <c r="B25" s="88" t="s">
        <v>23</v>
      </c>
      <c r="C25" s="29"/>
      <c r="D25" s="30"/>
      <c r="E25" s="53"/>
    </row>
    <row r="26" spans="2:5" ht="15.65" x14ac:dyDescent="0.25">
      <c r="B26" s="70"/>
      <c r="C26" s="73" t="s">
        <v>92</v>
      </c>
      <c r="D26" s="68" t="s">
        <v>93</v>
      </c>
      <c r="E26" s="51"/>
    </row>
    <row r="27" spans="2:5" ht="34.9" customHeight="1" x14ac:dyDescent="0.25">
      <c r="B27" s="71" t="s">
        <v>84</v>
      </c>
      <c r="C27" s="27"/>
      <c r="D27" s="59"/>
      <c r="E27" s="49"/>
    </row>
    <row r="28" spans="2:5" ht="15.65" x14ac:dyDescent="0.3">
      <c r="B28" s="63"/>
      <c r="C28" s="74" t="s">
        <v>90</v>
      </c>
      <c r="D28" s="68" t="s">
        <v>91</v>
      </c>
      <c r="E28" s="51"/>
    </row>
    <row r="29" spans="2:5" x14ac:dyDescent="0.25">
      <c r="B29" s="89" t="s">
        <v>24</v>
      </c>
      <c r="C29" s="31"/>
      <c r="D29" s="32"/>
      <c r="E29" s="53"/>
    </row>
    <row r="30" spans="2:5" ht="15.65" x14ac:dyDescent="0.3">
      <c r="B30" s="63"/>
      <c r="C30" s="73" t="s">
        <v>92</v>
      </c>
      <c r="D30" s="68" t="s">
        <v>93</v>
      </c>
      <c r="E30" s="51"/>
    </row>
    <row r="31" spans="2:5" ht="34.9" customHeight="1" x14ac:dyDescent="0.3">
      <c r="B31" s="71" t="s">
        <v>99</v>
      </c>
      <c r="C31" s="27"/>
      <c r="D31" s="65"/>
      <c r="E31" s="49"/>
    </row>
    <row r="32" spans="2:5" ht="15.05" thickBot="1" x14ac:dyDescent="0.3">
      <c r="B32" s="72"/>
      <c r="C32" s="66" t="s">
        <v>90</v>
      </c>
      <c r="D32" s="75"/>
      <c r="E32" s="51"/>
    </row>
    <row r="33" spans="2:5" ht="40.25" customHeight="1" thickBot="1" x14ac:dyDescent="0.3">
      <c r="B33" s="10"/>
    </row>
    <row r="34" spans="2:5" ht="15.65" x14ac:dyDescent="0.3">
      <c r="B34" s="173" t="s">
        <v>107</v>
      </c>
      <c r="C34" s="174"/>
      <c r="D34" s="175"/>
      <c r="E34" s="48"/>
    </row>
    <row r="35" spans="2:5" ht="45.55" customHeight="1" x14ac:dyDescent="0.25">
      <c r="B35" s="90" t="s">
        <v>108</v>
      </c>
      <c r="C35" s="91" t="s">
        <v>109</v>
      </c>
      <c r="D35" s="92" t="s">
        <v>19</v>
      </c>
      <c r="E35" s="55"/>
    </row>
    <row r="36" spans="2:5" ht="16.3" thickBot="1" x14ac:dyDescent="0.35">
      <c r="B36" s="76"/>
      <c r="C36" s="18"/>
      <c r="D36" s="16"/>
      <c r="E36" s="49"/>
    </row>
    <row r="37" spans="2:5" ht="40.25" customHeight="1" thickBot="1" x14ac:dyDescent="0.3"/>
    <row r="38" spans="2:5" ht="15.65" x14ac:dyDescent="0.3">
      <c r="B38" s="170" t="s">
        <v>39</v>
      </c>
      <c r="C38" s="171"/>
      <c r="D38" s="172"/>
      <c r="E38" s="48"/>
    </row>
    <row r="39" spans="2:5" ht="31.15" customHeight="1" x14ac:dyDescent="0.3">
      <c r="B39" s="94"/>
      <c r="C39" s="84" t="s">
        <v>110</v>
      </c>
      <c r="D39" s="93" t="s">
        <v>85</v>
      </c>
      <c r="E39" s="57"/>
    </row>
    <row r="40" spans="2:5" ht="28.8" x14ac:dyDescent="0.25">
      <c r="B40" s="97" t="s">
        <v>100</v>
      </c>
      <c r="C40" s="17"/>
      <c r="D40" s="15"/>
      <c r="E40" s="49"/>
    </row>
    <row r="41" spans="2:5" ht="13.8" x14ac:dyDescent="0.25">
      <c r="B41" s="94"/>
      <c r="C41" s="17"/>
      <c r="D41" s="15"/>
      <c r="E41" s="49"/>
    </row>
    <row r="42" spans="2:5" ht="13.8" x14ac:dyDescent="0.25">
      <c r="B42" s="94"/>
      <c r="C42" s="79"/>
      <c r="D42" s="80"/>
      <c r="E42" s="56"/>
    </row>
    <row r="43" spans="2:5" ht="28.8" x14ac:dyDescent="0.25">
      <c r="B43" s="97" t="s">
        <v>96</v>
      </c>
      <c r="C43" s="17"/>
      <c r="D43" s="15"/>
      <c r="E43" s="49"/>
    </row>
    <row r="44" spans="2:5" thickBot="1" x14ac:dyDescent="0.3">
      <c r="B44" s="78"/>
      <c r="C44" s="18"/>
      <c r="D44" s="16"/>
      <c r="E44" s="49"/>
    </row>
    <row r="45" spans="2:5" thickBot="1" x14ac:dyDescent="0.3"/>
    <row r="46" spans="2:5" ht="57.6" x14ac:dyDescent="0.25">
      <c r="B46" s="95" t="s">
        <v>105</v>
      </c>
      <c r="C46" s="26"/>
      <c r="D46" s="14"/>
      <c r="E46" s="49"/>
    </row>
    <row r="47" spans="2:5" x14ac:dyDescent="0.25">
      <c r="B47" s="77"/>
      <c r="C47" s="82" t="s">
        <v>95</v>
      </c>
      <c r="D47" s="83" t="s">
        <v>92</v>
      </c>
      <c r="E47" s="51"/>
    </row>
    <row r="48" spans="2:5" ht="13.8" x14ac:dyDescent="0.25">
      <c r="B48" s="77"/>
      <c r="C48" s="79"/>
      <c r="D48" s="80"/>
      <c r="E48" s="56"/>
    </row>
    <row r="49" spans="2:5" ht="28.8" x14ac:dyDescent="0.25">
      <c r="B49" s="77"/>
      <c r="C49" s="84" t="s">
        <v>110</v>
      </c>
      <c r="D49" s="96" t="s">
        <v>25</v>
      </c>
      <c r="E49" s="55"/>
    </row>
    <row r="50" spans="2:5" ht="28.8" x14ac:dyDescent="0.25">
      <c r="B50" s="81" t="s">
        <v>106</v>
      </c>
      <c r="C50" s="61"/>
      <c r="D50" s="59"/>
      <c r="E50" s="49"/>
    </row>
    <row r="51" spans="2:5" thickBot="1" x14ac:dyDescent="0.3">
      <c r="B51" s="78"/>
      <c r="C51" s="18"/>
      <c r="D51" s="16"/>
      <c r="E51" s="49"/>
    </row>
    <row r="52" spans="2:5" thickBot="1" x14ac:dyDescent="0.3">
      <c r="D52" s="62"/>
    </row>
    <row r="53" spans="2:5" ht="18" customHeight="1" x14ac:dyDescent="0.35">
      <c r="B53" s="164" t="s">
        <v>86</v>
      </c>
      <c r="C53" s="165"/>
      <c r="D53" s="166"/>
      <c r="E53" s="58"/>
    </row>
    <row r="54" spans="2:5" ht="29.6" customHeight="1" x14ac:dyDescent="0.25">
      <c r="B54" s="19"/>
      <c r="C54" s="40"/>
      <c r="D54" s="20"/>
      <c r="E54" s="56"/>
    </row>
    <row r="55" spans="2:5" ht="15.05" thickBot="1" x14ac:dyDescent="0.3">
      <c r="B55" s="98" t="s">
        <v>111</v>
      </c>
      <c r="C55" s="99" t="s">
        <v>97</v>
      </c>
      <c r="D55" s="100" t="s">
        <v>98</v>
      </c>
      <c r="E55" s="50"/>
    </row>
  </sheetData>
  <sheetProtection formatColumns="0" formatRows="0" selectLockedCells="1"/>
  <mergeCells count="9">
    <mergeCell ref="B5:D5"/>
    <mergeCell ref="B6:D6"/>
    <mergeCell ref="B8:D8"/>
    <mergeCell ref="B53:D53"/>
    <mergeCell ref="C10:D10"/>
    <mergeCell ref="C12:D12"/>
    <mergeCell ref="C16:D16"/>
    <mergeCell ref="B38:D38"/>
    <mergeCell ref="B34:D34"/>
  </mergeCells>
  <dataValidations count="2">
    <dataValidation type="list" allowBlank="1" showInputMessage="1" showErrorMessage="1" sqref="D14:E14">
      <formula1>Аудит</formula1>
    </dataValidation>
    <dataValidation type="list" allowBlank="1" showInputMessage="1" showErrorMessage="1" sqref="C14">
      <formula1>Напрям</formula1>
    </dataValidation>
  </dataValidations>
  <pageMargins left="0.78740157480314965" right="0.39370078740157483" top="0.59055118110236227" bottom="0.39370078740157483" header="0.31496062992125984" footer="0.31496062992125984"/>
  <pageSetup paperSize="9" scale="95" fitToHeight="2" orientation="portrait" r:id="rId1"/>
  <headerFooter scaleWithDoc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admin!$D$2:$D$3</xm:f>
          </x14:formula1>
          <xm:sqref>C29 C25 D46:E46 D50:E50 D36:E36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>
    <tabColor rgb="FFFF99FF"/>
    <pageSetUpPr fitToPage="1"/>
  </sheetPr>
  <dimension ref="B2:D16"/>
  <sheetViews>
    <sheetView showGridLines="0" view="pageBreakPreview" zoomScaleNormal="100" zoomScaleSheetLayoutView="100" workbookViewId="0">
      <selection activeCell="B2" sqref="B2:D2"/>
    </sheetView>
  </sheetViews>
  <sheetFormatPr defaultRowHeight="15.05" x14ac:dyDescent="0.3"/>
  <cols>
    <col min="1" max="1" width="7.77734375" customWidth="1"/>
    <col min="2" max="2" width="48.21875" customWidth="1"/>
    <col min="3" max="3" width="9.109375" customWidth="1"/>
    <col min="4" max="4" width="16.77734375" customWidth="1"/>
  </cols>
  <sheetData>
    <row r="2" spans="2:4" ht="15.65" x14ac:dyDescent="0.3">
      <c r="B2" s="160" t="s">
        <v>10</v>
      </c>
      <c r="C2" s="160"/>
      <c r="D2" s="160"/>
    </row>
    <row r="3" spans="2:4" thickBot="1" x14ac:dyDescent="0.35"/>
    <row r="4" spans="2:4" ht="66.7" customHeight="1" x14ac:dyDescent="0.3">
      <c r="B4" s="125"/>
      <c r="C4" s="126" t="s">
        <v>0</v>
      </c>
      <c r="D4" s="127" t="s">
        <v>40</v>
      </c>
    </row>
    <row r="5" spans="2:4" ht="15.65" x14ac:dyDescent="0.3">
      <c r="B5" s="128" t="s">
        <v>47</v>
      </c>
      <c r="C5" s="22" t="s">
        <v>48</v>
      </c>
      <c r="D5" s="129">
        <v>1</v>
      </c>
    </row>
    <row r="6" spans="2:4" ht="25.55" customHeight="1" x14ac:dyDescent="0.3">
      <c r="B6" s="122" t="s">
        <v>49</v>
      </c>
      <c r="C6" s="123">
        <v>1000</v>
      </c>
      <c r="D6" s="124">
        <f>SUM(D7:D8)</f>
        <v>0</v>
      </c>
    </row>
    <row r="7" spans="2:4" ht="25.55" customHeight="1" x14ac:dyDescent="0.3">
      <c r="B7" s="119" t="s">
        <v>50</v>
      </c>
      <c r="C7" s="120">
        <v>1100</v>
      </c>
      <c r="D7" s="121">
        <f>IF(Інфокарта!D14="Плановий",1,0)</f>
        <v>0</v>
      </c>
    </row>
    <row r="8" spans="2:4" ht="25.55" customHeight="1" x14ac:dyDescent="0.3">
      <c r="B8" s="119" t="s">
        <v>51</v>
      </c>
      <c r="C8" s="120">
        <v>1200</v>
      </c>
      <c r="D8" s="121">
        <f>IF(Інфокарта!D14="Позаплановий",1,0)</f>
        <v>0</v>
      </c>
    </row>
    <row r="9" spans="2:4" ht="25.55" customHeight="1" x14ac:dyDescent="0.3">
      <c r="B9" s="116" t="s">
        <v>56</v>
      </c>
      <c r="C9" s="117">
        <v>1300</v>
      </c>
      <c r="D9" s="118">
        <f>Інфокарта!D18</f>
        <v>0</v>
      </c>
    </row>
    <row r="10" spans="2:4" ht="25.55" customHeight="1" x14ac:dyDescent="0.3">
      <c r="B10" s="113" t="s">
        <v>57</v>
      </c>
      <c r="C10" s="114">
        <v>1110</v>
      </c>
      <c r="D10" s="115">
        <f>IF(Інфокарта!C14="Аудит з оцінки ефективності ",1,0)</f>
        <v>0</v>
      </c>
    </row>
    <row r="11" spans="2:4" ht="25.55" customHeight="1" x14ac:dyDescent="0.3">
      <c r="B11" s="110" t="s">
        <v>52</v>
      </c>
      <c r="C11" s="111">
        <v>3000</v>
      </c>
      <c r="D11" s="112">
        <f>D6</f>
        <v>0</v>
      </c>
    </row>
    <row r="12" spans="2:4" ht="25.55" customHeight="1" x14ac:dyDescent="0.3">
      <c r="B12" s="107" t="s">
        <v>53</v>
      </c>
      <c r="C12" s="108">
        <v>3100</v>
      </c>
      <c r="D12" s="109">
        <f>IF(Інфокарта!C25="Так",1,0)</f>
        <v>0</v>
      </c>
    </row>
    <row r="13" spans="2:4" ht="34.450000000000003" customHeight="1" x14ac:dyDescent="0.3">
      <c r="B13" s="104" t="s">
        <v>54</v>
      </c>
      <c r="C13" s="105">
        <v>4000</v>
      </c>
      <c r="D13" s="106">
        <f>Інфокарта!D25</f>
        <v>0</v>
      </c>
    </row>
    <row r="14" spans="2:4" ht="25.55" customHeight="1" thickBot="1" x14ac:dyDescent="0.35">
      <c r="B14" s="101" t="s">
        <v>55</v>
      </c>
      <c r="C14" s="102">
        <v>4100</v>
      </c>
      <c r="D14" s="103">
        <f>Інфокарта!D29</f>
        <v>0</v>
      </c>
    </row>
    <row r="16" spans="2:4" ht="15.65" x14ac:dyDescent="0.3">
      <c r="B16" s="2"/>
    </row>
  </sheetData>
  <sheetProtection formatColumns="0" formatRows="0" selectLockedCells="1"/>
  <dataConsolidate/>
  <mergeCells count="1">
    <mergeCell ref="B2:D2"/>
  </mergeCells>
  <dataValidations count="3">
    <dataValidation type="whole" errorStyle="warning" operator="lessThanOrEqual" allowBlank="1" showInputMessage="1" showErrorMessage="1" errorTitle="Помилка!" error="Значення рядка 1300 не може перевищувати значення рядка 1100!" sqref="D11">
      <formula1>D6</formula1>
    </dataValidation>
    <dataValidation type="whole" errorStyle="warning" operator="lessThanOrEqual" allowBlank="1" showInputMessage="1" showErrorMessage="1" errorTitle="Помилка!" error="Значення рядка 1310 не може перевищувати значення рядка 1300!" sqref="D12">
      <formula1>D11</formula1>
    </dataValidation>
    <dataValidation type="whole" errorStyle="warning" operator="lessThanOrEqual" allowBlank="1" showInputMessage="1" showErrorMessage="1" errorTitle="Помилка!" error="Значення рядка 1410 не може перевищувати значення рядка 1400!" sqref="D14">
      <formula1>D13</formula1>
    </dataValidation>
  </dataValidations>
  <pageMargins left="0.78740157480314965" right="0.39370078740157483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>
    <tabColor rgb="FFCC99FF"/>
    <pageSetUpPr fitToPage="1"/>
  </sheetPr>
  <dimension ref="B2:I48"/>
  <sheetViews>
    <sheetView showGridLines="0" view="pageBreakPreview" zoomScale="80" zoomScaleNormal="100" zoomScaleSheetLayoutView="80" workbookViewId="0">
      <pane xSplit="2" ySplit="6" topLeftCell="C31" activePane="bottomRight" state="frozen"/>
      <selection activeCell="B5" sqref="B5:D5"/>
      <selection pane="topRight" activeCell="B5" sqref="B5:D5"/>
      <selection pane="bottomLeft" activeCell="B5" sqref="B5:D5"/>
      <selection pane="bottomRight" activeCell="B14" sqref="B14"/>
    </sheetView>
  </sheetViews>
  <sheetFormatPr defaultRowHeight="15.05" x14ac:dyDescent="0.3"/>
  <cols>
    <col min="1" max="1" width="9.5546875" customWidth="1"/>
    <col min="2" max="2" width="49.21875" customWidth="1"/>
    <col min="4" max="4" width="11" customWidth="1"/>
    <col min="5" max="5" width="12.21875" customWidth="1"/>
    <col min="6" max="6" width="10.21875" customWidth="1"/>
    <col min="7" max="7" width="10.44140625" customWidth="1"/>
    <col min="8" max="8" width="11.21875" customWidth="1"/>
    <col min="9" max="9" width="11.44140625" customWidth="1"/>
  </cols>
  <sheetData>
    <row r="2" spans="2:9" ht="15.65" x14ac:dyDescent="0.3">
      <c r="B2" s="160" t="s">
        <v>36</v>
      </c>
      <c r="C2" s="160"/>
      <c r="D2" s="160"/>
      <c r="E2" s="160"/>
      <c r="F2" s="160"/>
      <c r="G2" s="160"/>
      <c r="H2" s="160"/>
      <c r="I2" s="160"/>
    </row>
    <row r="3" spans="2:9" thickBot="1" x14ac:dyDescent="0.35"/>
    <row r="4" spans="2:9" ht="65.3" customHeight="1" x14ac:dyDescent="0.3">
      <c r="B4" s="178"/>
      <c r="C4" s="176" t="s">
        <v>0</v>
      </c>
      <c r="D4" s="176" t="s">
        <v>6</v>
      </c>
      <c r="E4" s="176"/>
      <c r="F4" s="176"/>
      <c r="G4" s="176" t="s">
        <v>7</v>
      </c>
      <c r="H4" s="176"/>
      <c r="I4" s="177"/>
    </row>
    <row r="5" spans="2:9" ht="35.25" customHeight="1" x14ac:dyDescent="0.3">
      <c r="B5" s="179"/>
      <c r="C5" s="180"/>
      <c r="D5" s="22" t="s">
        <v>58</v>
      </c>
      <c r="E5" s="22" t="s">
        <v>5</v>
      </c>
      <c r="F5" s="22" t="s">
        <v>26</v>
      </c>
      <c r="G5" s="22" t="s">
        <v>59</v>
      </c>
      <c r="H5" s="22" t="s">
        <v>5</v>
      </c>
      <c r="I5" s="129" t="s">
        <v>27</v>
      </c>
    </row>
    <row r="6" spans="2:9" ht="15.65" x14ac:dyDescent="0.3">
      <c r="B6" s="128" t="s">
        <v>47</v>
      </c>
      <c r="C6" s="22" t="s">
        <v>48</v>
      </c>
      <c r="D6" s="22">
        <v>1</v>
      </c>
      <c r="E6" s="22">
        <v>2</v>
      </c>
      <c r="F6" s="22">
        <v>3</v>
      </c>
      <c r="G6" s="22">
        <v>4</v>
      </c>
      <c r="H6" s="22">
        <v>5</v>
      </c>
      <c r="I6" s="129">
        <v>6</v>
      </c>
    </row>
    <row r="7" spans="2:9" ht="22.55" customHeight="1" x14ac:dyDescent="0.3">
      <c r="B7" s="122" t="s">
        <v>3</v>
      </c>
      <c r="C7" s="123"/>
      <c r="D7" s="136" t="s">
        <v>1</v>
      </c>
      <c r="E7" s="136" t="s">
        <v>1</v>
      </c>
      <c r="F7" s="136" t="s">
        <v>1</v>
      </c>
      <c r="G7" s="136" t="s">
        <v>1</v>
      </c>
      <c r="H7" s="136" t="s">
        <v>1</v>
      </c>
      <c r="I7" s="142" t="s">
        <v>1</v>
      </c>
    </row>
    <row r="8" spans="2:9" ht="31.3" x14ac:dyDescent="0.3">
      <c r="B8" s="119" t="s">
        <v>112</v>
      </c>
      <c r="C8" s="120">
        <v>2110</v>
      </c>
      <c r="D8" s="134"/>
      <c r="E8" s="136" t="s">
        <v>1</v>
      </c>
      <c r="F8" s="136" t="s">
        <v>1</v>
      </c>
      <c r="G8" s="136" t="s">
        <v>1</v>
      </c>
      <c r="H8" s="136" t="s">
        <v>1</v>
      </c>
      <c r="I8" s="142" t="s">
        <v>1</v>
      </c>
    </row>
    <row r="9" spans="2:9" ht="31.3" x14ac:dyDescent="0.3">
      <c r="B9" s="119" t="s">
        <v>113</v>
      </c>
      <c r="C9" s="120">
        <v>2120</v>
      </c>
      <c r="D9" s="134"/>
      <c r="E9" s="136" t="s">
        <v>1</v>
      </c>
      <c r="F9" s="136" t="s">
        <v>1</v>
      </c>
      <c r="G9" s="136" t="s">
        <v>1</v>
      </c>
      <c r="H9" s="136" t="s">
        <v>1</v>
      </c>
      <c r="I9" s="142" t="s">
        <v>1</v>
      </c>
    </row>
    <row r="10" spans="2:9" ht="22.55" customHeight="1" x14ac:dyDescent="0.3">
      <c r="B10" s="116" t="s">
        <v>81</v>
      </c>
      <c r="C10" s="117">
        <v>2200</v>
      </c>
      <c r="D10" s="141"/>
      <c r="E10" s="136" t="s">
        <v>1</v>
      </c>
      <c r="F10" s="136" t="s">
        <v>1</v>
      </c>
      <c r="G10" s="141"/>
      <c r="H10" s="136" t="s">
        <v>1</v>
      </c>
      <c r="I10" s="142" t="s">
        <v>1</v>
      </c>
    </row>
    <row r="11" spans="2:9" ht="17.55" customHeight="1" x14ac:dyDescent="0.3">
      <c r="B11" s="113" t="s">
        <v>60</v>
      </c>
      <c r="C11" s="114">
        <v>2210</v>
      </c>
      <c r="D11" s="135"/>
      <c r="E11" s="136" t="s">
        <v>1</v>
      </c>
      <c r="F11" s="136" t="s">
        <v>1</v>
      </c>
      <c r="G11" s="135"/>
      <c r="H11" s="136" t="s">
        <v>1</v>
      </c>
      <c r="I11" s="142" t="s">
        <v>1</v>
      </c>
    </row>
    <row r="12" spans="2:9" ht="18" customHeight="1" x14ac:dyDescent="0.3">
      <c r="B12" s="43" t="s">
        <v>101</v>
      </c>
      <c r="C12" s="11"/>
      <c r="D12" s="12"/>
      <c r="E12" s="136" t="s">
        <v>1</v>
      </c>
      <c r="F12" s="11"/>
      <c r="G12" s="12"/>
      <c r="H12" s="136" t="s">
        <v>1</v>
      </c>
      <c r="I12" s="37"/>
    </row>
    <row r="13" spans="2:9" ht="18" customHeight="1" x14ac:dyDescent="0.3">
      <c r="B13" s="38"/>
      <c r="C13" s="11"/>
      <c r="D13" s="12"/>
      <c r="E13" s="136" t="s">
        <v>1</v>
      </c>
      <c r="F13" s="11"/>
      <c r="G13" s="12"/>
      <c r="H13" s="136" t="s">
        <v>1</v>
      </c>
      <c r="I13" s="37"/>
    </row>
    <row r="14" spans="2:9" ht="31.3" x14ac:dyDescent="0.3">
      <c r="B14" s="113" t="s">
        <v>61</v>
      </c>
      <c r="C14" s="114">
        <v>2220</v>
      </c>
      <c r="D14" s="135"/>
      <c r="E14" s="136" t="s">
        <v>1</v>
      </c>
      <c r="F14" s="136" t="s">
        <v>1</v>
      </c>
      <c r="G14" s="135"/>
      <c r="H14" s="136" t="s">
        <v>1</v>
      </c>
      <c r="I14" s="142" t="s">
        <v>1</v>
      </c>
    </row>
    <row r="15" spans="2:9" ht="18" customHeight="1" x14ac:dyDescent="0.3">
      <c r="B15" s="43" t="s">
        <v>101</v>
      </c>
      <c r="C15" s="11"/>
      <c r="D15" s="12"/>
      <c r="E15" s="136" t="s">
        <v>1</v>
      </c>
      <c r="F15" s="11"/>
      <c r="G15" s="12"/>
      <c r="H15" s="136" t="s">
        <v>1</v>
      </c>
      <c r="I15" s="37"/>
    </row>
    <row r="16" spans="2:9" ht="18" customHeight="1" x14ac:dyDescent="0.3">
      <c r="B16" s="33"/>
      <c r="C16" s="11"/>
      <c r="D16" s="12"/>
      <c r="E16" s="136" t="s">
        <v>1</v>
      </c>
      <c r="F16" s="11"/>
      <c r="G16" s="12"/>
      <c r="H16" s="136" t="s">
        <v>1</v>
      </c>
      <c r="I16" s="37"/>
    </row>
    <row r="17" spans="2:9" ht="47" x14ac:dyDescent="0.3">
      <c r="B17" s="113" t="s">
        <v>62</v>
      </c>
      <c r="C17" s="114">
        <v>2230</v>
      </c>
      <c r="D17" s="135"/>
      <c r="E17" s="136" t="s">
        <v>1</v>
      </c>
      <c r="F17" s="136" t="s">
        <v>1</v>
      </c>
      <c r="G17" s="135"/>
      <c r="H17" s="136" t="s">
        <v>1</v>
      </c>
      <c r="I17" s="142" t="s">
        <v>1</v>
      </c>
    </row>
    <row r="18" spans="2:9" ht="18" customHeight="1" x14ac:dyDescent="0.3">
      <c r="B18" s="43" t="s">
        <v>101</v>
      </c>
      <c r="C18" s="13"/>
      <c r="D18" s="11"/>
      <c r="E18" s="136" t="s">
        <v>1</v>
      </c>
      <c r="F18" s="11"/>
      <c r="G18" s="12"/>
      <c r="H18" s="136" t="s">
        <v>1</v>
      </c>
      <c r="I18" s="37"/>
    </row>
    <row r="19" spans="2:9" ht="18" customHeight="1" x14ac:dyDescent="0.3">
      <c r="B19" s="33"/>
      <c r="C19" s="13"/>
      <c r="D19" s="11"/>
      <c r="E19" s="136" t="s">
        <v>1</v>
      </c>
      <c r="F19" s="11"/>
      <c r="G19" s="12"/>
      <c r="H19" s="136" t="s">
        <v>1</v>
      </c>
      <c r="I19" s="37"/>
    </row>
    <row r="20" spans="2:9" ht="15.65" x14ac:dyDescent="0.3">
      <c r="B20" s="113" t="s">
        <v>63</v>
      </c>
      <c r="C20" s="114">
        <v>2240</v>
      </c>
      <c r="D20" s="135"/>
      <c r="E20" s="136" t="s">
        <v>1</v>
      </c>
      <c r="F20" s="136" t="s">
        <v>1</v>
      </c>
      <c r="G20" s="135"/>
      <c r="H20" s="136" t="s">
        <v>1</v>
      </c>
      <c r="I20" s="142" t="s">
        <v>1</v>
      </c>
    </row>
    <row r="21" spans="2:9" ht="18" customHeight="1" x14ac:dyDescent="0.3">
      <c r="B21" s="43" t="s">
        <v>101</v>
      </c>
      <c r="C21" s="11"/>
      <c r="D21" s="12"/>
      <c r="E21" s="136" t="s">
        <v>1</v>
      </c>
      <c r="F21" s="11"/>
      <c r="G21" s="12"/>
      <c r="H21" s="136" t="s">
        <v>1</v>
      </c>
      <c r="I21" s="37"/>
    </row>
    <row r="22" spans="2:9" ht="18" customHeight="1" x14ac:dyDescent="0.3">
      <c r="B22" s="33"/>
      <c r="C22" s="11"/>
      <c r="D22" s="12"/>
      <c r="E22" s="136" t="s">
        <v>1</v>
      </c>
      <c r="F22" s="11"/>
      <c r="G22" s="12"/>
      <c r="H22" s="136" t="s">
        <v>1</v>
      </c>
      <c r="I22" s="37"/>
    </row>
    <row r="23" spans="2:9" ht="31.3" x14ac:dyDescent="0.3">
      <c r="B23" s="113" t="s">
        <v>64</v>
      </c>
      <c r="C23" s="114">
        <v>2250</v>
      </c>
      <c r="D23" s="135"/>
      <c r="E23" s="136" t="s">
        <v>1</v>
      </c>
      <c r="F23" s="136" t="s">
        <v>1</v>
      </c>
      <c r="G23" s="135"/>
      <c r="H23" s="136" t="s">
        <v>1</v>
      </c>
      <c r="I23" s="142" t="s">
        <v>1</v>
      </c>
    </row>
    <row r="24" spans="2:9" ht="18" customHeight="1" x14ac:dyDescent="0.3">
      <c r="B24" s="43" t="s">
        <v>101</v>
      </c>
      <c r="C24" s="11"/>
      <c r="D24" s="12"/>
      <c r="E24" s="136" t="s">
        <v>1</v>
      </c>
      <c r="F24" s="11"/>
      <c r="G24" s="12"/>
      <c r="H24" s="136" t="s">
        <v>1</v>
      </c>
      <c r="I24" s="37"/>
    </row>
    <row r="25" spans="2:9" ht="18" customHeight="1" x14ac:dyDescent="0.3">
      <c r="B25" s="33"/>
      <c r="C25" s="11"/>
      <c r="D25" s="12"/>
      <c r="E25" s="136" t="s">
        <v>1</v>
      </c>
      <c r="F25" s="11"/>
      <c r="G25" s="12"/>
      <c r="H25" s="136" t="s">
        <v>1</v>
      </c>
      <c r="I25" s="37"/>
    </row>
    <row r="26" spans="2:9" ht="15.65" x14ac:dyDescent="0.3">
      <c r="B26" s="113" t="s">
        <v>65</v>
      </c>
      <c r="C26" s="114">
        <v>2260</v>
      </c>
      <c r="D26" s="135"/>
      <c r="E26" s="136" t="s">
        <v>1</v>
      </c>
      <c r="F26" s="136" t="s">
        <v>1</v>
      </c>
      <c r="G26" s="135"/>
      <c r="H26" s="136" t="s">
        <v>1</v>
      </c>
      <c r="I26" s="142" t="s">
        <v>1</v>
      </c>
    </row>
    <row r="27" spans="2:9" ht="18" customHeight="1" x14ac:dyDescent="0.3">
      <c r="B27" s="43" t="s">
        <v>101</v>
      </c>
      <c r="C27" s="11"/>
      <c r="D27" s="12"/>
      <c r="E27" s="136" t="s">
        <v>1</v>
      </c>
      <c r="F27" s="11"/>
      <c r="G27" s="12"/>
      <c r="H27" s="136" t="s">
        <v>1</v>
      </c>
      <c r="I27" s="37"/>
    </row>
    <row r="28" spans="2:9" ht="18" customHeight="1" x14ac:dyDescent="0.3">
      <c r="B28" s="33"/>
      <c r="C28" s="11"/>
      <c r="D28" s="12"/>
      <c r="E28" s="136" t="s">
        <v>1</v>
      </c>
      <c r="F28" s="11"/>
      <c r="G28" s="12"/>
      <c r="H28" s="136" t="s">
        <v>1</v>
      </c>
      <c r="I28" s="37"/>
    </row>
    <row r="29" spans="2:9" ht="31.3" x14ac:dyDescent="0.3">
      <c r="B29" s="113" t="s">
        <v>66</v>
      </c>
      <c r="C29" s="114">
        <v>2270</v>
      </c>
      <c r="D29" s="135"/>
      <c r="E29" s="136" t="s">
        <v>1</v>
      </c>
      <c r="F29" s="136" t="s">
        <v>1</v>
      </c>
      <c r="G29" s="135"/>
      <c r="H29" s="136" t="s">
        <v>1</v>
      </c>
      <c r="I29" s="142" t="s">
        <v>1</v>
      </c>
    </row>
    <row r="30" spans="2:9" ht="18" customHeight="1" x14ac:dyDescent="0.3">
      <c r="B30" s="43" t="s">
        <v>101</v>
      </c>
      <c r="C30" s="11"/>
      <c r="D30" s="12"/>
      <c r="E30" s="136" t="s">
        <v>1</v>
      </c>
      <c r="F30" s="11"/>
      <c r="G30" s="12"/>
      <c r="H30" s="136" t="s">
        <v>1</v>
      </c>
      <c r="I30" s="37"/>
    </row>
    <row r="31" spans="2:9" ht="18" customHeight="1" x14ac:dyDescent="0.3">
      <c r="B31" s="33"/>
      <c r="C31" s="11"/>
      <c r="D31" s="12"/>
      <c r="E31" s="136" t="s">
        <v>1</v>
      </c>
      <c r="F31" s="11"/>
      <c r="G31" s="12"/>
      <c r="H31" s="136" t="s">
        <v>1</v>
      </c>
      <c r="I31" s="37"/>
    </row>
    <row r="32" spans="2:9" ht="15.65" x14ac:dyDescent="0.3">
      <c r="B32" s="113" t="s">
        <v>67</v>
      </c>
      <c r="C32" s="114">
        <v>2280</v>
      </c>
      <c r="D32" s="135"/>
      <c r="E32" s="136" t="s">
        <v>1</v>
      </c>
      <c r="F32" s="136" t="s">
        <v>1</v>
      </c>
      <c r="G32" s="135"/>
      <c r="H32" s="136" t="s">
        <v>1</v>
      </c>
      <c r="I32" s="142" t="s">
        <v>1</v>
      </c>
    </row>
    <row r="33" spans="2:9" ht="18" customHeight="1" x14ac:dyDescent="0.3">
      <c r="B33" s="43" t="s">
        <v>101</v>
      </c>
      <c r="C33" s="11"/>
      <c r="D33" s="12"/>
      <c r="E33" s="136" t="s">
        <v>1</v>
      </c>
      <c r="F33" s="11"/>
      <c r="G33" s="12"/>
      <c r="H33" s="136" t="s">
        <v>1</v>
      </c>
      <c r="I33" s="37"/>
    </row>
    <row r="34" spans="2:9" ht="18" customHeight="1" x14ac:dyDescent="0.3">
      <c r="B34" s="33"/>
      <c r="C34" s="11"/>
      <c r="D34" s="12"/>
      <c r="E34" s="136" t="s">
        <v>1</v>
      </c>
      <c r="F34" s="11"/>
      <c r="G34" s="12"/>
      <c r="H34" s="136" t="s">
        <v>1</v>
      </c>
      <c r="I34" s="37"/>
    </row>
    <row r="35" spans="2:9" ht="31.3" x14ac:dyDescent="0.3">
      <c r="B35" s="113" t="s">
        <v>68</v>
      </c>
      <c r="C35" s="114">
        <v>2290</v>
      </c>
      <c r="D35" s="135"/>
      <c r="E35" s="136" t="s">
        <v>1</v>
      </c>
      <c r="F35" s="136" t="s">
        <v>1</v>
      </c>
      <c r="G35" s="135"/>
      <c r="H35" s="136" t="s">
        <v>1</v>
      </c>
      <c r="I35" s="142" t="s">
        <v>1</v>
      </c>
    </row>
    <row r="36" spans="2:9" ht="18" customHeight="1" x14ac:dyDescent="0.3">
      <c r="B36" s="43" t="s">
        <v>101</v>
      </c>
      <c r="C36" s="11"/>
      <c r="D36" s="12"/>
      <c r="E36" s="136" t="s">
        <v>1</v>
      </c>
      <c r="F36" s="11"/>
      <c r="G36" s="12"/>
      <c r="H36" s="136" t="s">
        <v>1</v>
      </c>
      <c r="I36" s="37"/>
    </row>
    <row r="37" spans="2:9" ht="18" customHeight="1" x14ac:dyDescent="0.3">
      <c r="B37" s="33"/>
      <c r="C37" s="11"/>
      <c r="D37" s="12"/>
      <c r="E37" s="136" t="s">
        <v>1</v>
      </c>
      <c r="F37" s="11"/>
      <c r="G37" s="12"/>
      <c r="H37" s="136" t="s">
        <v>1</v>
      </c>
      <c r="I37" s="37"/>
    </row>
    <row r="38" spans="2:9" ht="31.3" x14ac:dyDescent="0.3">
      <c r="B38" s="110" t="s">
        <v>102</v>
      </c>
      <c r="C38" s="111">
        <v>2400</v>
      </c>
      <c r="D38" s="137">
        <f>D39+D42+D45</f>
        <v>0</v>
      </c>
      <c r="E38" s="138">
        <f>E42+E45</f>
        <v>0</v>
      </c>
      <c r="F38" s="136" t="s">
        <v>1</v>
      </c>
      <c r="G38" s="137">
        <f>G39+G42+G45</f>
        <v>0</v>
      </c>
      <c r="H38" s="138">
        <f>H42+H45</f>
        <v>0</v>
      </c>
      <c r="I38" s="142" t="s">
        <v>1</v>
      </c>
    </row>
    <row r="39" spans="2:9" ht="17.55" customHeight="1" x14ac:dyDescent="0.3">
      <c r="B39" s="107" t="s">
        <v>69</v>
      </c>
      <c r="C39" s="108">
        <v>2410</v>
      </c>
      <c r="D39" s="139"/>
      <c r="E39" s="136" t="s">
        <v>1</v>
      </c>
      <c r="F39" s="136" t="s">
        <v>1</v>
      </c>
      <c r="G39" s="139"/>
      <c r="H39" s="136" t="s">
        <v>1</v>
      </c>
      <c r="I39" s="142" t="s">
        <v>1</v>
      </c>
    </row>
    <row r="40" spans="2:9" ht="18" customHeight="1" x14ac:dyDescent="0.3">
      <c r="B40" s="43" t="s">
        <v>103</v>
      </c>
      <c r="C40" s="11"/>
      <c r="D40" s="12"/>
      <c r="E40" s="136" t="s">
        <v>1</v>
      </c>
      <c r="F40" s="11"/>
      <c r="G40" s="12"/>
      <c r="H40" s="136" t="s">
        <v>1</v>
      </c>
      <c r="I40" s="37"/>
    </row>
    <row r="41" spans="2:9" ht="18" customHeight="1" x14ac:dyDescent="0.3">
      <c r="B41" s="33"/>
      <c r="C41" s="11"/>
      <c r="D41" s="12"/>
      <c r="E41" s="136" t="s">
        <v>1</v>
      </c>
      <c r="F41" s="11"/>
      <c r="G41" s="12"/>
      <c r="H41" s="136" t="s">
        <v>1</v>
      </c>
      <c r="I41" s="37"/>
    </row>
    <row r="42" spans="2:9" ht="31.3" x14ac:dyDescent="0.3">
      <c r="B42" s="107" t="s">
        <v>70</v>
      </c>
      <c r="C42" s="108">
        <v>2420</v>
      </c>
      <c r="D42" s="139">
        <f>D43+D44</f>
        <v>0</v>
      </c>
      <c r="E42" s="140">
        <f t="shared" ref="E42:H42" si="0">E43+E44</f>
        <v>0</v>
      </c>
      <c r="F42" s="136" t="s">
        <v>1</v>
      </c>
      <c r="G42" s="139">
        <f t="shared" si="0"/>
        <v>0</v>
      </c>
      <c r="H42" s="140">
        <f t="shared" si="0"/>
        <v>0</v>
      </c>
      <c r="I42" s="142" t="s">
        <v>1</v>
      </c>
    </row>
    <row r="43" spans="2:9" ht="18" customHeight="1" x14ac:dyDescent="0.3">
      <c r="B43" s="43" t="s">
        <v>103</v>
      </c>
      <c r="C43" s="11"/>
      <c r="D43" s="12"/>
      <c r="E43" s="11"/>
      <c r="F43" s="11"/>
      <c r="G43" s="12"/>
      <c r="H43" s="11"/>
      <c r="I43" s="37"/>
    </row>
    <row r="44" spans="2:9" ht="18" customHeight="1" x14ac:dyDescent="0.3">
      <c r="B44" s="33"/>
      <c r="C44" s="11"/>
      <c r="D44" s="12"/>
      <c r="E44" s="11"/>
      <c r="F44" s="11"/>
      <c r="G44" s="12"/>
      <c r="H44" s="11"/>
      <c r="I44" s="37"/>
    </row>
    <row r="45" spans="2:9" ht="17.55" customHeight="1" x14ac:dyDescent="0.3">
      <c r="B45" s="107" t="s">
        <v>71</v>
      </c>
      <c r="C45" s="108">
        <v>2430</v>
      </c>
      <c r="D45" s="139">
        <f>D46+D47</f>
        <v>0</v>
      </c>
      <c r="E45" s="140">
        <f t="shared" ref="E45:H45" si="1">E46+E47</f>
        <v>0</v>
      </c>
      <c r="F45" s="136" t="s">
        <v>1</v>
      </c>
      <c r="G45" s="139">
        <f t="shared" si="1"/>
        <v>0</v>
      </c>
      <c r="H45" s="140">
        <f t="shared" si="1"/>
        <v>0</v>
      </c>
      <c r="I45" s="142" t="s">
        <v>1</v>
      </c>
    </row>
    <row r="46" spans="2:9" ht="18" customHeight="1" x14ac:dyDescent="0.3">
      <c r="B46" s="43" t="s">
        <v>103</v>
      </c>
      <c r="C46" s="11"/>
      <c r="D46" s="12"/>
      <c r="E46" s="11"/>
      <c r="F46" s="11"/>
      <c r="G46" s="12"/>
      <c r="H46" s="11"/>
      <c r="I46" s="37"/>
    </row>
    <row r="47" spans="2:9" ht="18" customHeight="1" thickBot="1" x14ac:dyDescent="0.35">
      <c r="B47" s="34"/>
      <c r="C47" s="35"/>
      <c r="D47" s="36"/>
      <c r="E47" s="35"/>
      <c r="F47" s="35"/>
      <c r="G47" s="36"/>
      <c r="H47" s="35"/>
      <c r="I47" s="39"/>
    </row>
    <row r="48" spans="2:9" ht="25.55" customHeight="1" x14ac:dyDescent="0.3"/>
  </sheetData>
  <sheetProtection formatColumns="0" formatRows="0" selectLockedCells="1"/>
  <mergeCells count="5">
    <mergeCell ref="D4:F4"/>
    <mergeCell ref="G4:I4"/>
    <mergeCell ref="B2:I2"/>
    <mergeCell ref="B4:B5"/>
    <mergeCell ref="C4:C5"/>
  </mergeCells>
  <dataValidations count="3">
    <dataValidation type="whole" errorStyle="warning" operator="lessThanOrEqual" allowBlank="1" showInputMessage="1" showErrorMessage="1" errorTitle="Помилка!" error="Значення графи 5 не може перевищувати значення графи 3!" sqref="G39:G41 G43:G44 G46:G47 G11:G37">
      <formula1>D11</formula1>
    </dataValidation>
    <dataValidation type="whole" errorStyle="warning" operator="lessThanOrEqual" allowBlank="1" showInputMessage="1" showErrorMessage="1" error="Значення графи 5 не може перевищувати значення графи 3!" sqref="G10">
      <formula1>D10</formula1>
    </dataValidation>
    <dataValidation type="whole" errorStyle="warning" operator="lessThanOrEqual" allowBlank="1" showInputMessage="1" showErrorMessage="1" errorTitle="Помилка!" error="Значення рядка 2120 не може перевищувати значення рядка 2110!" sqref="D9">
      <formula1>D8</formula1>
    </dataValidation>
  </dataValidations>
  <pageMargins left="0.78740157480314965" right="0.39370078740157483" top="0.78740157480314965" bottom="0.39370078740157483" header="0.31496062992125984" footer="0.31496062992125984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>
    <tabColor rgb="FF66CCFF"/>
    <pageSetUpPr fitToPage="1"/>
  </sheetPr>
  <dimension ref="B2:D13"/>
  <sheetViews>
    <sheetView showGridLines="0" view="pageBreakPreview" zoomScaleNormal="100" zoomScaleSheetLayoutView="100" workbookViewId="0">
      <pane xSplit="2" ySplit="5" topLeftCell="C6" activePane="bottomRight" state="frozen"/>
      <selection activeCell="B5" sqref="B5:D5"/>
      <selection pane="topRight" activeCell="B5" sqref="B5:D5"/>
      <selection pane="bottomLeft" activeCell="B5" sqref="B5:D5"/>
      <selection pane="bottomRight" activeCell="B2" sqref="B2:D2"/>
    </sheetView>
  </sheetViews>
  <sheetFormatPr defaultRowHeight="15.05" x14ac:dyDescent="0.3"/>
  <cols>
    <col min="1" max="1" width="7.77734375" customWidth="1"/>
    <col min="2" max="2" width="48.21875" customWidth="1"/>
    <col min="3" max="3" width="9.109375" customWidth="1"/>
    <col min="4" max="4" width="16.77734375" customWidth="1"/>
  </cols>
  <sheetData>
    <row r="2" spans="2:4" ht="15.65" x14ac:dyDescent="0.3">
      <c r="B2" s="160" t="s">
        <v>37</v>
      </c>
      <c r="C2" s="160"/>
      <c r="D2" s="160"/>
    </row>
    <row r="3" spans="2:4" thickBot="1" x14ac:dyDescent="0.35"/>
    <row r="4" spans="2:4" ht="70.45" customHeight="1" x14ac:dyDescent="0.3">
      <c r="B4" s="130"/>
      <c r="C4" s="131" t="s">
        <v>0</v>
      </c>
      <c r="D4" s="131" t="s">
        <v>2</v>
      </c>
    </row>
    <row r="5" spans="2:4" ht="15.65" x14ac:dyDescent="0.3">
      <c r="B5" s="132" t="s">
        <v>47</v>
      </c>
      <c r="C5" s="133" t="s">
        <v>48</v>
      </c>
      <c r="D5" s="133">
        <v>1</v>
      </c>
    </row>
    <row r="6" spans="2:4" ht="25.55" customHeight="1" x14ac:dyDescent="0.3">
      <c r="B6" s="122" t="s">
        <v>4</v>
      </c>
      <c r="C6" s="123">
        <v>1000</v>
      </c>
      <c r="D6" s="143">
        <f>D7+D8</f>
        <v>0</v>
      </c>
    </row>
    <row r="7" spans="2:4" ht="25.55" customHeight="1" x14ac:dyDescent="0.3">
      <c r="B7" s="119" t="s">
        <v>72</v>
      </c>
      <c r="C7" s="120">
        <v>1100</v>
      </c>
      <c r="D7" s="134"/>
    </row>
    <row r="8" spans="2:4" ht="25.55" customHeight="1" x14ac:dyDescent="0.3">
      <c r="B8" s="116" t="s">
        <v>73</v>
      </c>
      <c r="C8" s="117">
        <v>1200</v>
      </c>
      <c r="D8" s="144">
        <f>D9+D10+D11+D12</f>
        <v>0</v>
      </c>
    </row>
    <row r="9" spans="2:4" ht="35.549999999999997" customHeight="1" x14ac:dyDescent="0.3">
      <c r="B9" s="113" t="s">
        <v>74</v>
      </c>
      <c r="C9" s="114">
        <v>1210</v>
      </c>
      <c r="D9" s="135"/>
    </row>
    <row r="10" spans="2:4" ht="25.55" customHeight="1" x14ac:dyDescent="0.3">
      <c r="B10" s="113" t="s">
        <v>75</v>
      </c>
      <c r="C10" s="114">
        <v>1220</v>
      </c>
      <c r="D10" s="135"/>
    </row>
    <row r="11" spans="2:4" ht="25.55" customHeight="1" x14ac:dyDescent="0.3">
      <c r="B11" s="113" t="s">
        <v>76</v>
      </c>
      <c r="C11" s="114">
        <v>1230</v>
      </c>
      <c r="D11" s="145"/>
    </row>
    <row r="12" spans="2:4" ht="25.55" customHeight="1" x14ac:dyDescent="0.3">
      <c r="B12" s="113" t="s">
        <v>77</v>
      </c>
      <c r="C12" s="114">
        <v>1240</v>
      </c>
      <c r="D12" s="135"/>
    </row>
    <row r="13" spans="2:4" ht="35.549999999999997" customHeight="1" x14ac:dyDescent="0.3">
      <c r="B13" s="110" t="s">
        <v>78</v>
      </c>
      <c r="C13" s="111">
        <v>1241</v>
      </c>
      <c r="D13" s="146"/>
    </row>
  </sheetData>
  <sheetProtection formatColumns="0" formatRows="0" selectLockedCells="1"/>
  <mergeCells count="1">
    <mergeCell ref="B2:D2"/>
  </mergeCells>
  <pageMargins left="0.78740157480314965" right="0.39370078740157483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2:G22"/>
  <sheetViews>
    <sheetView showGridLines="0" view="pageBreakPreview" zoomScale="80" zoomScaleNormal="100" zoomScaleSheetLayoutView="80" workbookViewId="0">
      <selection activeCell="B17" sqref="B17"/>
    </sheetView>
  </sheetViews>
  <sheetFormatPr defaultColWidth="8.77734375" defaultRowHeight="15.65" x14ac:dyDescent="0.3"/>
  <cols>
    <col min="1" max="1" width="5.77734375" style="4" customWidth="1"/>
    <col min="2" max="2" width="23.44140625" style="4" customWidth="1"/>
    <col min="3" max="3" width="13.44140625" style="4" customWidth="1"/>
    <col min="4" max="4" width="15" style="4" customWidth="1"/>
    <col min="5" max="5" width="30" style="4" customWidth="1"/>
    <col min="6" max="6" width="20.21875" style="4" customWidth="1"/>
    <col min="7" max="16384" width="8.77734375" style="4"/>
  </cols>
  <sheetData>
    <row r="2" spans="2:7" x14ac:dyDescent="0.3">
      <c r="B2" s="160" t="s">
        <v>38</v>
      </c>
      <c r="C2" s="160"/>
      <c r="D2" s="160"/>
      <c r="E2" s="160"/>
      <c r="F2" s="160"/>
    </row>
    <row r="3" spans="2:7" x14ac:dyDescent="0.3">
      <c r="B3" s="1"/>
      <c r="C3" s="1"/>
      <c r="D3" s="1"/>
      <c r="E3" s="1"/>
    </row>
    <row r="4" spans="2:7" x14ac:dyDescent="0.3">
      <c r="B4" s="187" t="s">
        <v>114</v>
      </c>
      <c r="C4" s="187"/>
      <c r="D4" s="187"/>
      <c r="E4" s="187"/>
    </row>
    <row r="5" spans="2:7" ht="16.3" thickBot="1" x14ac:dyDescent="0.35">
      <c r="B5" s="24"/>
      <c r="C5" s="24"/>
      <c r="D5" s="24"/>
      <c r="E5" s="24"/>
      <c r="F5" s="24"/>
    </row>
    <row r="6" spans="2:7" ht="15.5" customHeight="1" x14ac:dyDescent="0.3">
      <c r="B6" s="192" t="s">
        <v>104</v>
      </c>
      <c r="C6" s="193"/>
      <c r="D6" s="193"/>
      <c r="E6" s="193"/>
      <c r="F6" s="194"/>
    </row>
    <row r="7" spans="2:7" ht="31.95" customHeight="1" x14ac:dyDescent="0.3">
      <c r="B7" s="148"/>
      <c r="C7" s="149" t="s">
        <v>17</v>
      </c>
      <c r="D7" s="149" t="s">
        <v>28</v>
      </c>
      <c r="E7" s="188" t="s">
        <v>29</v>
      </c>
      <c r="F7" s="189"/>
    </row>
    <row r="8" spans="2:7" ht="16.3" thickBot="1" x14ac:dyDescent="0.35">
      <c r="B8" s="150"/>
      <c r="C8" s="41"/>
      <c r="D8" s="24"/>
      <c r="E8" s="190"/>
      <c r="F8" s="191"/>
    </row>
    <row r="9" spans="2:7" ht="16.3" thickBot="1" x14ac:dyDescent="0.35">
      <c r="B9" s="147"/>
      <c r="C9" s="147"/>
      <c r="D9" s="147"/>
      <c r="E9" s="147"/>
      <c r="F9" s="147"/>
      <c r="G9" s="159"/>
    </row>
    <row r="10" spans="2:7" x14ac:dyDescent="0.3">
      <c r="B10" s="195" t="s">
        <v>33</v>
      </c>
      <c r="C10" s="196"/>
      <c r="D10" s="196"/>
      <c r="E10" s="196"/>
      <c r="F10" s="197"/>
    </row>
    <row r="11" spans="2:7" ht="31.95" customHeight="1" x14ac:dyDescent="0.3">
      <c r="B11" s="151" t="s">
        <v>34</v>
      </c>
      <c r="C11" s="152" t="s">
        <v>32</v>
      </c>
      <c r="D11" s="152" t="s">
        <v>28</v>
      </c>
      <c r="E11" s="198" t="s">
        <v>35</v>
      </c>
      <c r="F11" s="198"/>
    </row>
    <row r="12" spans="2:7" ht="45.7" customHeight="1" thickBot="1" x14ac:dyDescent="0.35">
      <c r="B12" s="42"/>
      <c r="C12" s="41"/>
      <c r="D12" s="24"/>
      <c r="E12" s="199"/>
      <c r="F12" s="200"/>
    </row>
    <row r="14" spans="2:7" x14ac:dyDescent="0.3">
      <c r="B14" s="187" t="s">
        <v>41</v>
      </c>
      <c r="C14" s="187"/>
      <c r="D14" s="187"/>
      <c r="E14" s="187"/>
    </row>
    <row r="15" spans="2:7" ht="16.3" thickBot="1" x14ac:dyDescent="0.35"/>
    <row r="16" spans="2:7" x14ac:dyDescent="0.3">
      <c r="B16" s="181" t="s">
        <v>42</v>
      </c>
      <c r="C16" s="182"/>
      <c r="D16" s="182"/>
      <c r="E16" s="182"/>
      <c r="F16" s="183"/>
    </row>
    <row r="17" spans="2:6" ht="31.95" customHeight="1" x14ac:dyDescent="0.3">
      <c r="B17" s="153" t="s">
        <v>31</v>
      </c>
      <c r="C17" s="154" t="s">
        <v>32</v>
      </c>
      <c r="D17" s="154" t="s">
        <v>28</v>
      </c>
      <c r="E17" s="154" t="s">
        <v>30</v>
      </c>
      <c r="F17" s="155" t="s">
        <v>44</v>
      </c>
    </row>
    <row r="18" spans="2:6" ht="16.3" thickBot="1" x14ac:dyDescent="0.35">
      <c r="B18" s="23"/>
      <c r="C18" s="24"/>
      <c r="D18" s="24"/>
      <c r="E18" s="24"/>
      <c r="F18" s="25"/>
    </row>
    <row r="19" spans="2:6" ht="16.3" thickBot="1" x14ac:dyDescent="0.35"/>
    <row r="20" spans="2:6" x14ac:dyDescent="0.3">
      <c r="B20" s="184" t="s">
        <v>43</v>
      </c>
      <c r="C20" s="185"/>
      <c r="D20" s="185"/>
      <c r="E20" s="185"/>
      <c r="F20" s="186"/>
    </row>
    <row r="21" spans="2:6" ht="31.95" customHeight="1" x14ac:dyDescent="0.3">
      <c r="B21" s="156" t="s">
        <v>31</v>
      </c>
      <c r="C21" s="157" t="s">
        <v>32</v>
      </c>
      <c r="D21" s="157" t="s">
        <v>28</v>
      </c>
      <c r="E21" s="157" t="s">
        <v>30</v>
      </c>
      <c r="F21" s="158" t="s">
        <v>44</v>
      </c>
    </row>
    <row r="22" spans="2:6" ht="16.3" thickBot="1" x14ac:dyDescent="0.35">
      <c r="B22" s="23"/>
      <c r="C22" s="24"/>
      <c r="D22" s="24"/>
      <c r="E22" s="24"/>
      <c r="F22" s="25"/>
    </row>
  </sheetData>
  <mergeCells count="11">
    <mergeCell ref="B2:F2"/>
    <mergeCell ref="B16:F16"/>
    <mergeCell ref="B20:F20"/>
    <mergeCell ref="B4:E4"/>
    <mergeCell ref="B14:E14"/>
    <mergeCell ref="E7:F7"/>
    <mergeCell ref="E8:F8"/>
    <mergeCell ref="B6:F6"/>
    <mergeCell ref="B10:F10"/>
    <mergeCell ref="E11:F11"/>
    <mergeCell ref="E12:F12"/>
  </mergeCells>
  <pageMargins left="0.70866141732283472" right="0.70866141732283472" top="0.74803149606299213" bottom="0.74803149606299213" header="0.31496062992125984" footer="0.31496062992125984"/>
  <pageSetup paperSize="9" scale="80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admin!$E$2:$E$3</xm:f>
          </x14:formula1>
          <xm:sqref>F18 F22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"/>
  <sheetViews>
    <sheetView workbookViewId="0">
      <selection activeCell="A2" sqref="A2"/>
    </sheetView>
  </sheetViews>
  <sheetFormatPr defaultColWidth="15.77734375" defaultRowHeight="15.65" x14ac:dyDescent="0.3"/>
  <cols>
    <col min="1" max="2" width="15.77734375" style="4"/>
    <col min="3" max="3" width="42.77734375" style="4" customWidth="1"/>
    <col min="4" max="4" width="15.77734375" style="4"/>
    <col min="5" max="5" width="17.77734375" style="4" customWidth="1"/>
    <col min="6" max="16384" width="15.77734375" style="4"/>
  </cols>
  <sheetData>
    <row r="2" spans="1:5" x14ac:dyDescent="0.3">
      <c r="A2" s="4" t="s">
        <v>11</v>
      </c>
      <c r="B2" s="4" t="s">
        <v>12</v>
      </c>
      <c r="C2" s="5" t="s">
        <v>14</v>
      </c>
      <c r="D2" s="4" t="s">
        <v>20</v>
      </c>
      <c r="E2" s="4" t="s">
        <v>45</v>
      </c>
    </row>
    <row r="3" spans="1:5" x14ac:dyDescent="0.3">
      <c r="B3" s="4" t="s">
        <v>13</v>
      </c>
      <c r="C3" s="4" t="s">
        <v>79</v>
      </c>
      <c r="D3" s="4" t="s">
        <v>21</v>
      </c>
      <c r="E3" s="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Інфокарта</vt:lpstr>
      <vt:lpstr>Розділ 1</vt:lpstr>
      <vt:lpstr>Розділ 2</vt:lpstr>
      <vt:lpstr>Розділ 3</vt:lpstr>
      <vt:lpstr>Розділ 4</vt:lpstr>
      <vt:lpstr>admin</vt:lpstr>
      <vt:lpstr>Аудит</vt:lpstr>
      <vt:lpstr>Напрям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Звітності</dc:title>
  <dc:creator>Онищенко Віталій Володимирович</dc:creator>
  <cp:lastModifiedBy>Юлія Римар</cp:lastModifiedBy>
  <cp:lastPrinted>2024-10-22T13:10:34Z</cp:lastPrinted>
  <dcterms:created xsi:type="dcterms:W3CDTF">2019-10-31T13:11:29Z</dcterms:created>
  <dcterms:modified xsi:type="dcterms:W3CDTF">2024-11-04T08:47:17Z</dcterms:modified>
</cp:coreProperties>
</file>