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ЦяКнига"/>
  <bookViews>
    <workbookView xWindow="-113" yWindow="-113" windowWidth="21262" windowHeight="12572" tabRatio="804"/>
  </bookViews>
  <sheets>
    <sheet name="Розділ 1.1-1.2" sheetId="3" r:id="rId1"/>
    <sheet name="Розділ 1.3" sheetId="4" r:id="rId2"/>
    <sheet name="Розділ 2" sheetId="8" r:id="rId3"/>
    <sheet name="Розділ 3" sheetId="6" r:id="rId4"/>
  </sheets>
  <externalReferences>
    <externalReference r:id="rId5"/>
    <externalReference r:id="rId6"/>
  </externalReferences>
  <definedNames>
    <definedName name="Аудит">[1]admin!$B$2:$B$3</definedName>
    <definedName name="Напрям">[1]admin!$C$2:$C$3</definedName>
    <definedName name="_xlnm.Print_Area" localSheetId="0">'Розділ 1.1-1.2'!$A$1:$J$21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8" l="1"/>
  <c r="G37" i="8"/>
  <c r="F38" i="8"/>
  <c r="F37" i="8"/>
  <c r="F36" i="8"/>
  <c r="G34" i="8"/>
  <c r="G33" i="8"/>
  <c r="F34" i="8"/>
  <c r="F33" i="8"/>
  <c r="F32" i="8"/>
  <c r="F30" i="8"/>
  <c r="F29" i="8"/>
  <c r="F28" i="8"/>
  <c r="F27" i="8"/>
  <c r="F26" i="8"/>
  <c r="F25" i="8"/>
  <c r="F24" i="8"/>
  <c r="F23" i="8"/>
  <c r="F22" i="8"/>
  <c r="F21" i="8"/>
  <c r="F19" i="8"/>
  <c r="F18" i="8"/>
  <c r="F17" i="8"/>
  <c r="F16" i="8"/>
  <c r="F15" i="8"/>
  <c r="F14" i="8"/>
  <c r="F13" i="8"/>
  <c r="F12" i="8"/>
  <c r="F11" i="8"/>
  <c r="F10" i="8"/>
  <c r="F9" i="8"/>
  <c r="D9" i="8" s="1"/>
  <c r="E13" i="6"/>
  <c r="E12" i="6"/>
  <c r="E11" i="6"/>
  <c r="E10" i="6"/>
  <c r="E9" i="6"/>
  <c r="D12" i="4"/>
  <c r="D11" i="4"/>
  <c r="D10" i="4"/>
  <c r="D9" i="4"/>
  <c r="D8" i="4"/>
  <c r="E9" i="4"/>
  <c r="E6" i="4"/>
  <c r="D6" i="4"/>
  <c r="G9" i="4"/>
  <c r="F9" i="4"/>
  <c r="F6" i="4"/>
  <c r="G6" i="4"/>
  <c r="G35" i="8" l="1"/>
  <c r="F35" i="8"/>
  <c r="F31" i="8"/>
  <c r="E8" i="6"/>
  <c r="E6" i="6" s="1"/>
  <c r="E7" i="6" l="1"/>
  <c r="F8" i="8"/>
  <c r="D8" i="8" s="1"/>
  <c r="E12" i="4"/>
  <c r="E11" i="4"/>
  <c r="E10" i="4"/>
  <c r="E8" i="4"/>
  <c r="E7" i="4"/>
  <c r="D7" i="4" s="1"/>
  <c r="F19" i="3"/>
  <c r="F20" i="3" s="1"/>
  <c r="G20" i="3" s="1"/>
  <c r="F11" i="3"/>
  <c r="G11" i="3" s="1"/>
  <c r="F10" i="3"/>
  <c r="G10" i="3" s="1"/>
  <c r="G19" i="3" l="1"/>
  <c r="E19" i="3" s="1"/>
  <c r="D13" i="6"/>
  <c r="D12" i="6"/>
  <c r="D11" i="6"/>
  <c r="D10" i="6"/>
  <c r="D9" i="6"/>
  <c r="D7" i="6"/>
  <c r="E38" i="8"/>
  <c r="E37" i="8"/>
  <c r="D38" i="8"/>
  <c r="D37" i="8"/>
  <c r="D36" i="8"/>
  <c r="D28" i="8"/>
  <c r="D27" i="8"/>
  <c r="D25" i="8"/>
  <c r="D24" i="8"/>
  <c r="E34" i="8"/>
  <c r="E33" i="8"/>
  <c r="D34" i="8"/>
  <c r="D33" i="8"/>
  <c r="D32" i="8"/>
  <c r="D18" i="8"/>
  <c r="D17" i="8"/>
  <c r="D16" i="8"/>
  <c r="D14" i="8"/>
  <c r="D13" i="8"/>
  <c r="D12" i="8"/>
  <c r="D11" i="8"/>
  <c r="D10" i="8"/>
  <c r="E20" i="3"/>
  <c r="E11" i="3"/>
  <c r="E10" i="3"/>
  <c r="D21" i="8"/>
  <c r="D15" i="8"/>
  <c r="D19" i="8"/>
  <c r="D22" i="8"/>
  <c r="D23" i="8"/>
  <c r="D26" i="8"/>
  <c r="D29" i="8"/>
  <c r="D30" i="8"/>
  <c r="F8" i="6"/>
  <c r="F6" i="6" s="1"/>
  <c r="G8" i="6"/>
  <c r="G6" i="6" s="1"/>
  <c r="D31" i="8" l="1"/>
  <c r="K35" i="8" l="1"/>
  <c r="J35" i="8"/>
  <c r="I35" i="8"/>
  <c r="H35" i="8"/>
  <c r="E35" i="8"/>
  <c r="D35" i="8"/>
  <c r="K31" i="8"/>
  <c r="J31" i="8"/>
  <c r="I31" i="8"/>
  <c r="H31" i="8"/>
  <c r="G31" i="8"/>
  <c r="E31" i="8"/>
  <c r="D8" i="6" l="1"/>
  <c r="D6" i="6" s="1"/>
  <c r="D11" i="3" l="1"/>
  <c r="D19" i="3" l="1"/>
  <c r="D10" i="3" l="1"/>
  <c r="D20" i="3" l="1"/>
</calcChain>
</file>

<file path=xl/sharedStrings.xml><?xml version="1.0" encoding="utf-8"?>
<sst xmlns="http://schemas.openxmlformats.org/spreadsheetml/2006/main" count="221" uniqueCount="65">
  <si>
    <t>Код рядка</t>
  </si>
  <si>
    <t>х</t>
  </si>
  <si>
    <t>Використано робочого часу, людино-днів</t>
  </si>
  <si>
    <t>Загальна кількість</t>
  </si>
  <si>
    <t>1.1. Планові внутрішні аудити</t>
  </si>
  <si>
    <t>1.2. Позапланові внутрішні аудити</t>
  </si>
  <si>
    <t>Всього</t>
  </si>
  <si>
    <t>І. Загальні відомості</t>
  </si>
  <si>
    <t>ІІ. Відомості про виявлені недоліки/проблеми (всього), з них щодо:</t>
  </si>
  <si>
    <t>ІV. Відомості про виявлені порушення (всього), з них:</t>
  </si>
  <si>
    <t>V. Відомості про усунення виявлених порушень (всього), у тому числі:</t>
  </si>
  <si>
    <t>І. Надано рекомендацій (всього), з них:</t>
  </si>
  <si>
    <t>Сума,
(тис. грн)</t>
  </si>
  <si>
    <t>Виконано по аудиту А</t>
  </si>
  <si>
    <t>Виконано по аудиту Б</t>
  </si>
  <si>
    <t>Виконано по аудиту В</t>
  </si>
  <si>
    <t>1. Стан планування та здійснення діяльності з внутрішнього аудиту</t>
  </si>
  <si>
    <t>2. Відомості про виявлені недоліки, проблеми та порушення</t>
  </si>
  <si>
    <t>3. Результативність внутрішнього аудиту</t>
  </si>
  <si>
    <t>1.3. Стан проведення внутрішніх аудитів</t>
  </si>
  <si>
    <t>А</t>
  </si>
  <si>
    <t>Б</t>
  </si>
  <si>
    <t>Кількість
(од.)</t>
  </si>
  <si>
    <t xml:space="preserve">Внутрішні аудити (всього), з них щодо </t>
  </si>
  <si>
    <t>Оцінки ефективності виконання завдань та  функцій, визначених актами законодавства</t>
  </si>
  <si>
    <t>Проведено внутрішніх аудитів (всього), з них:</t>
  </si>
  <si>
    <t>Планові внутрішні аудити</t>
  </si>
  <si>
    <t>Позапланові внутрішні аудити</t>
  </si>
  <si>
    <t>Складено аудиторських звітів (всього), з них:</t>
  </si>
  <si>
    <t>Аудиторські звіти, до яких надано коментарі</t>
  </si>
  <si>
    <t>Надано коментарів до аудиторських звітів (всього), з них:</t>
  </si>
  <si>
    <t>Коментарі, які враховано</t>
  </si>
  <si>
    <t>Кількість
(од,)</t>
  </si>
  <si>
    <t>Функціонування системи внутрішнього контролю</t>
  </si>
  <si>
    <t>Планування і виконання бюджетних програм та результатів їх виконання, управління бюджетними коштами</t>
  </si>
  <si>
    <t>Якості надання адміністративних послуг</t>
  </si>
  <si>
    <t>Виконання контрольно-наглядових функцій, завдань, визначених актами законодавства</t>
  </si>
  <si>
    <t>Використання і збереження активів</t>
  </si>
  <si>
    <t>Надійності, ефективності та результативності інформаційних систем і технологій</t>
  </si>
  <si>
    <t>Управління державним майном</t>
  </si>
  <si>
    <t>Виконання і досягнення цілей, визначених у стратегічних та річних планах</t>
  </si>
  <si>
    <t>Правильності ведення бухгалтерського обліку та достовірності фінансової і бюджетної звітності</t>
  </si>
  <si>
    <t>Усунуто недоліків/проблем, виявлених за результатами завершених у звітному періоді внутрішніх аудитів (всього), 
з них щодо:</t>
  </si>
  <si>
    <t>ІІІ. Відомості про усунення виявлених недоліків/проблем щодо:</t>
  </si>
  <si>
    <t>Нефінансові порушення</t>
  </si>
  <si>
    <t>Порушення, що призвели до втрат фінансових і матеріальних ресурсів</t>
  </si>
  <si>
    <t>Порушення, що не призвели до втрат</t>
  </si>
  <si>
    <t>Забезпечено усунення нефінансових порушень</t>
  </si>
  <si>
    <t>Забезпечено усунення порушень, що призвели до втрат фінансових і матеріальних ресурсів</t>
  </si>
  <si>
    <t>Забезпечено усунення порушень, що не призвели до втрат</t>
  </si>
  <si>
    <t xml:space="preserve">Відхилено рекомендацій керівником </t>
  </si>
  <si>
    <t>Прийнято рекомендацій, з них:</t>
  </si>
  <si>
    <t>Рекомендації, щодо яких не настав термін виконання</t>
  </si>
  <si>
    <t>Рекомендації, яких не виконано</t>
  </si>
  <si>
    <t>Рекомендації, які виконано частково</t>
  </si>
  <si>
    <t>Рекомендації, які виконано повністю, з них:</t>
  </si>
  <si>
    <t>Виконані рекомендації, за якими досягнуто результативність</t>
  </si>
  <si>
    <t>Фактично виконано</t>
  </si>
  <si>
    <t>Додаток 18 до Порядку
(пункт 1 розділу IХ)</t>
  </si>
  <si>
    <t>Аудит А</t>
  </si>
  <si>
    <t>Аудит Б</t>
  </si>
  <si>
    <t>Аудит В</t>
  </si>
  <si>
    <t>Зведені дані про результати внутрішніх аудитів, проведених протягом 20__ року</t>
  </si>
  <si>
    <t xml:space="preserve">Кількість суб’єктів, у яких проводився внутрішній аудит </t>
  </si>
  <si>
    <t>Кількість суб’єктів, у яких виявлено недоліки/проблеми та порушення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</si>
</sst>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EF09A"/>
        <bgColor indexed="64"/>
      </patternFill>
    </fill>
    <fill>
      <patternFill patternType="solid">
        <fgColor rgb="FFB3FFD9"/>
        <bgColor indexed="64"/>
      </patternFill>
    </fill>
    <fill>
      <patternFill patternType="solid">
        <fgColor rgb="FFD9FFEC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FFFCE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8">
    <xf numFmtId="0" fontId="0" fillId="0" borderId="0" xfId="0"/>
    <xf numFmtId="0" fontId="4" fillId="0" borderId="0" xfId="1"/>
    <xf numFmtId="0" fontId="3" fillId="0" borderId="0" xfId="1" applyFont="1"/>
    <xf numFmtId="0" fontId="2" fillId="2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1" fontId="2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2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 inden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 indent="1"/>
    </xf>
    <xf numFmtId="0" fontId="2" fillId="7" borderId="4" xfId="0" applyFont="1" applyFill="1" applyBorder="1" applyAlignment="1">
      <alignment vertical="center" wrapText="1"/>
    </xf>
    <xf numFmtId="1" fontId="2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>
      <alignment horizontal="left" vertical="center" wrapText="1" indent="1"/>
    </xf>
    <xf numFmtId="0" fontId="2" fillId="8" borderId="5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vertical="center" wrapText="1"/>
    </xf>
    <xf numFmtId="1" fontId="2" fillId="1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>
      <alignment horizontal="left" vertical="center" wrapText="1" indent="1"/>
    </xf>
    <xf numFmtId="0" fontId="2" fillId="9" borderId="8" xfId="0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justify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left" vertical="center" wrapText="1" indent="1"/>
    </xf>
    <xf numFmtId="0" fontId="2" fillId="4" borderId="5" xfId="1" applyFont="1" applyFill="1" applyBorder="1" applyAlignment="1">
      <alignment horizontal="center" vertical="center" wrapText="1"/>
    </xf>
    <xf numFmtId="0" fontId="2" fillId="6" borderId="4" xfId="1" applyFont="1" applyFill="1" applyBorder="1" applyAlignment="1">
      <alignment horizontal="justify"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left" vertical="center" wrapText="1" indent="1"/>
    </xf>
    <xf numFmtId="0" fontId="2" fillId="5" borderId="5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justify"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8" borderId="4" xfId="1" applyFont="1" applyFill="1" applyBorder="1" applyAlignment="1">
      <alignment horizontal="left" vertical="center" wrapText="1" indent="1"/>
    </xf>
    <xf numFmtId="0" fontId="2" fillId="8" borderId="5" xfId="1" applyFont="1" applyFill="1" applyBorder="1" applyAlignment="1">
      <alignment horizontal="center" vertical="center" wrapText="1"/>
    </xf>
    <xf numFmtId="0" fontId="2" fillId="10" borderId="4" xfId="1" applyFont="1" applyFill="1" applyBorder="1" applyAlignment="1">
      <alignment horizontal="justify" vertical="center" wrapText="1"/>
    </xf>
    <xf numFmtId="0" fontId="2" fillId="10" borderId="5" xfId="1" applyFont="1" applyFill="1" applyBorder="1" applyAlignment="1">
      <alignment horizontal="center" vertical="center" wrapText="1"/>
    </xf>
    <xf numFmtId="0" fontId="2" fillId="9" borderId="4" xfId="1" applyFont="1" applyFill="1" applyBorder="1" applyAlignment="1">
      <alignment horizontal="left" vertical="center" wrapText="1" indent="1"/>
    </xf>
    <xf numFmtId="0" fontId="2" fillId="9" borderId="5" xfId="1" applyFont="1" applyFill="1" applyBorder="1" applyAlignment="1">
      <alignment horizontal="center" vertical="center" wrapText="1"/>
    </xf>
    <xf numFmtId="0" fontId="2" fillId="11" borderId="4" xfId="1" applyFont="1" applyFill="1" applyBorder="1" applyAlignment="1">
      <alignment horizontal="justify" vertical="center" wrapText="1"/>
    </xf>
    <xf numFmtId="0" fontId="2" fillId="11" borderId="5" xfId="1" applyFont="1" applyFill="1" applyBorder="1" applyAlignment="1">
      <alignment horizontal="center" vertical="center" wrapText="1"/>
    </xf>
    <xf numFmtId="0" fontId="2" fillId="12" borderId="4" xfId="1" applyFont="1" applyFill="1" applyBorder="1" applyAlignment="1">
      <alignment horizontal="left" vertical="center" wrapText="1" indent="1"/>
    </xf>
    <xf numFmtId="0" fontId="2" fillId="12" borderId="5" xfId="1" applyFont="1" applyFill="1" applyBorder="1" applyAlignment="1">
      <alignment horizontal="center" vertical="center" wrapText="1"/>
    </xf>
    <xf numFmtId="0" fontId="2" fillId="12" borderId="7" xfId="1" applyFont="1" applyFill="1" applyBorder="1" applyAlignment="1">
      <alignment horizontal="left" vertical="center" wrapText="1" indent="1"/>
    </xf>
    <xf numFmtId="0" fontId="2" fillId="1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" fontId="1" fillId="6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5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8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7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9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justify" vertical="center" wrapText="1"/>
    </xf>
    <xf numFmtId="0" fontId="2" fillId="6" borderId="4" xfId="0" applyFont="1" applyFill="1" applyBorder="1" applyAlignment="1">
      <alignment horizontal="justify" vertical="center" wrapText="1"/>
    </xf>
    <xf numFmtId="1" fontId="1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>
      <alignment horizontal="left" vertical="center" wrapText="1" indent="1"/>
    </xf>
    <xf numFmtId="0" fontId="2" fillId="5" borderId="8" xfId="0" applyFont="1" applyFill="1" applyBorder="1" applyAlignment="1">
      <alignment horizontal="center" vertical="center" wrapText="1"/>
    </xf>
    <xf numFmtId="1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5" xfId="0" applyFont="1" applyFill="1" applyBorder="1" applyAlignment="1">
      <alignment horizontal="center" vertical="center" wrapText="1"/>
    </xf>
    <xf numFmtId="1" fontId="2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13" borderId="6" xfId="0" applyFont="1" applyFill="1" applyBorder="1" applyAlignment="1">
      <alignment horizontal="center" vertical="center" wrapText="1"/>
    </xf>
    <xf numFmtId="164" fontId="2" fillId="1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5" xfId="0" applyFont="1" applyFill="1" applyBorder="1" applyAlignment="1">
      <alignment horizontal="center" vertical="center" wrapText="1"/>
    </xf>
    <xf numFmtId="1" fontId="2" fillId="14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15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1" fontId="2" fillId="16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7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3" xfId="0" applyFont="1" applyFill="1" applyBorder="1" applyAlignment="1">
      <alignment horizontal="center" vertical="center" wrapText="1"/>
    </xf>
    <xf numFmtId="1" fontId="1" fillId="16" borderId="6" xfId="0" applyNumberFormat="1" applyFont="1" applyFill="1" applyBorder="1" applyAlignment="1">
      <alignment horizontal="center" vertical="center" wrapText="1"/>
    </xf>
    <xf numFmtId="1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17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5" xfId="1" applyFont="1" applyFill="1" applyBorder="1" applyAlignment="1">
      <alignment horizontal="center" vertical="center" wrapText="1"/>
    </xf>
    <xf numFmtId="0" fontId="2" fillId="16" borderId="6" xfId="1" applyFont="1" applyFill="1" applyBorder="1" applyAlignment="1">
      <alignment horizontal="center" vertical="center" wrapText="1"/>
    </xf>
    <xf numFmtId="1" fontId="1" fillId="16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16" borderId="5" xfId="1" applyNumberFormat="1" applyFont="1" applyFill="1" applyBorder="1" applyAlignment="1">
      <alignment horizontal="center" vertical="center" wrapText="1"/>
    </xf>
    <xf numFmtId="164" fontId="2" fillId="16" borderId="6" xfId="1" applyNumberFormat="1" applyFont="1" applyFill="1" applyBorder="1" applyAlignment="1">
      <alignment horizontal="center" vertical="center" wrapText="1"/>
    </xf>
    <xf numFmtId="1" fontId="1" fillId="17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17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17" borderId="9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6" xfId="1" applyFont="1" applyFill="1" applyBorder="1" applyAlignment="1">
      <alignment horizontal="center" vertical="center" wrapText="1"/>
    </xf>
    <xf numFmtId="1" fontId="2" fillId="16" borderId="6" xfId="0" applyNumberFormat="1" applyFont="1" applyFill="1" applyBorder="1" applyAlignment="1">
      <alignment horizontal="center" vertical="center" wrapText="1"/>
    </xf>
    <xf numFmtId="1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2" xfId="0" applyFont="1" applyFill="1" applyBorder="1" applyAlignment="1">
      <alignment horizontal="center" vertical="center" wrapText="1"/>
    </xf>
    <xf numFmtId="1" fontId="2" fillId="14" borderId="5" xfId="0" applyNumberFormat="1" applyFont="1" applyFill="1" applyBorder="1" applyAlignment="1">
      <alignment horizontal="center" vertical="center" wrapText="1"/>
    </xf>
    <xf numFmtId="1" fontId="2" fillId="15" borderId="5" xfId="0" applyNumberFormat="1" applyFont="1" applyFill="1" applyBorder="1" applyAlignment="1" applyProtection="1">
      <alignment horizontal="center" vertical="center" wrapText="1"/>
      <protection locked="0"/>
    </xf>
    <xf numFmtId="1" fontId="1" fillId="14" borderId="5" xfId="1" applyNumberFormat="1" applyFont="1" applyFill="1" applyBorder="1" applyAlignment="1">
      <alignment horizontal="center" vertical="center" wrapText="1"/>
    </xf>
    <xf numFmtId="1" fontId="1" fillId="15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14" borderId="5" xfId="1" applyFont="1" applyFill="1" applyBorder="1" applyAlignment="1">
      <alignment horizontal="center" vertical="center" wrapText="1"/>
    </xf>
    <xf numFmtId="1" fontId="1" fillId="14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15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5" borderId="5" xfId="1" applyNumberFormat="1" applyFont="1" applyFill="1" applyBorder="1" applyAlignment="1" applyProtection="1">
      <alignment horizontal="center" vertical="center" wrapText="1"/>
      <protection locked="0"/>
    </xf>
    <xf numFmtId="164" fontId="2" fillId="15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4" borderId="5" xfId="1" applyNumberFormat="1" applyFont="1" applyFill="1" applyBorder="1" applyAlignment="1">
      <alignment horizontal="center" vertical="center" wrapText="1"/>
    </xf>
    <xf numFmtId="1" fontId="1" fillId="14" borderId="5" xfId="0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1" fontId="2" fillId="13" borderId="5" xfId="0" applyNumberFormat="1" applyFont="1" applyFill="1" applyBorder="1" applyAlignment="1">
      <alignment horizontal="center" vertical="center" wrapText="1"/>
    </xf>
    <xf numFmtId="1" fontId="2" fillId="18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18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8" borderId="9" xfId="0" applyNumberFormat="1" applyFont="1" applyFill="1" applyBorder="1" applyAlignment="1" applyProtection="1">
      <alignment horizontal="center" vertical="center" wrapText="1"/>
      <protection locked="0"/>
    </xf>
    <xf numFmtId="1" fontId="1" fillId="18" borderId="5" xfId="1" applyNumberFormat="1" applyFont="1" applyFill="1" applyBorder="1" applyAlignment="1" applyProtection="1">
      <alignment horizontal="center" vertical="center" wrapText="1"/>
      <protection locked="0"/>
    </xf>
    <xf numFmtId="164" fontId="2" fillId="18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18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8" borderId="8" xfId="1" applyNumberFormat="1" applyFont="1" applyFill="1" applyBorder="1" applyAlignment="1" applyProtection="1">
      <alignment horizontal="center" vertical="center" wrapText="1"/>
      <protection locked="0"/>
    </xf>
    <xf numFmtId="1" fontId="1" fillId="13" borderId="5" xfId="1" applyNumberFormat="1" applyFont="1" applyFill="1" applyBorder="1" applyAlignment="1">
      <alignment horizontal="center" vertical="center" wrapText="1"/>
    </xf>
    <xf numFmtId="164" fontId="2" fillId="13" borderId="5" xfId="1" applyNumberFormat="1" applyFont="1" applyFill="1" applyBorder="1" applyAlignment="1">
      <alignment horizontal="center" vertical="center" wrapText="1"/>
    </xf>
    <xf numFmtId="1" fontId="1" fillId="13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13" borderId="5" xfId="1" applyFont="1" applyFill="1" applyBorder="1" applyAlignment="1">
      <alignment horizontal="center" vertical="center" wrapText="1"/>
    </xf>
    <xf numFmtId="1" fontId="1" fillId="13" borderId="5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 indent="2"/>
    </xf>
    <xf numFmtId="0" fontId="2" fillId="7" borderId="8" xfId="0" applyFont="1" applyFill="1" applyBorder="1" applyAlignment="1">
      <alignment horizontal="center" vertical="center" wrapText="1"/>
    </xf>
    <xf numFmtId="1" fontId="1" fillId="7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5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10" borderId="5" xfId="1" applyNumberFormat="1" applyFont="1" applyFill="1" applyBorder="1" applyAlignment="1">
      <alignment horizontal="center" vertical="center" wrapText="1"/>
    </xf>
    <xf numFmtId="164" fontId="2" fillId="10" borderId="5" xfId="1" applyNumberFormat="1" applyFont="1" applyFill="1" applyBorder="1" applyAlignment="1">
      <alignment horizontal="center" vertical="center" wrapText="1"/>
    </xf>
    <xf numFmtId="164" fontId="2" fillId="9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11" borderId="5" xfId="1" applyNumberFormat="1" applyFont="1" applyFill="1" applyBorder="1" applyAlignment="1">
      <alignment horizontal="center" vertical="center" wrapText="1"/>
    </xf>
    <xf numFmtId="164" fontId="2" fillId="11" borderId="5" xfId="1" applyNumberFormat="1" applyFont="1" applyFill="1" applyBorder="1" applyAlignment="1">
      <alignment horizontal="center" vertical="center" wrapText="1"/>
    </xf>
    <xf numFmtId="1" fontId="1" fillId="12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12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2" borderId="5" xfId="1" applyNumberFormat="1" applyFont="1" applyFill="1" applyBorder="1" applyAlignment="1" applyProtection="1">
      <alignment horizontal="center" vertical="center" wrapText="1"/>
      <protection locked="0"/>
    </xf>
    <xf numFmtId="164" fontId="2" fillId="12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2" fillId="16" borderId="2" xfId="1" applyFont="1" applyFill="1" applyBorder="1" applyAlignment="1">
      <alignment horizontal="center" vertical="center" wrapText="1"/>
    </xf>
    <xf numFmtId="0" fontId="2" fillId="16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14" borderId="2" xfId="1" applyFont="1" applyFill="1" applyBorder="1" applyAlignment="1">
      <alignment horizontal="center" vertical="center" wrapText="1"/>
    </xf>
    <xf numFmtId="0" fontId="2" fillId="13" borderId="2" xfId="1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CCFF99"/>
      <color rgb="FFFFFFCC"/>
      <color rgb="FFFFFF99"/>
      <color rgb="FFFEF09A"/>
      <color rgb="FFCCECFF"/>
      <color rgb="FF66CCFF"/>
      <color rgb="FFCCCC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3030/4%20&#1044;&#1086;&#1089;&#1083;&#1110;&#1076;&#1078;&#1077;&#1085;&#1085;&#1103;%20&#1076;&#1110;&#1103;&#1083;&#1100;&#1085;&#1086;&#1089;&#1090;&#1110;%20&#1042;&#1040;/2%20&#1057;&#1080;&#1089;&#1090;&#1077;&#1084;&#1072;%20&#1042;&#1054;&amp;&#1053;&#1047;&#1044;/1%20&#1053;&#1047;&#1044;%20&#1086;&#1073;'&#1108;&#1082;&#1090;&#1085;&#1072;%20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5;&#1088;&#1086;&#1090;&#1086;&#1082;&#1086;&#1083;&#1100;&#1085;&#1072;/&#1040;&#1059;&#1044;&#1048;&#1058;/&#1055;&#1086;&#1088;&#1103;&#1076;&#1086;&#1082;%20&#1079;&#1076;&#1110;&#1081;&#1089;&#1085;&#1077;&#1085;&#1085;&#1103;%20&#1042;&#1040;/&#1044;&#1086;&#1076;&#1072;&#1090;&#1082;&#1080;%20&#1076;&#1086;%20&#1055;&#1086;&#1088;&#1103;&#1076;&#1082;&#1091;%20&#1079;&#1076;&#1110;&#1081;&#1089;&#1085;&#1077;&#1085;&#1085;&#1103;%20&#1042;&#1040;/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іл 1-2"/>
      <sheetName val="Р.2.1"/>
      <sheetName val="Розділ 3"/>
      <sheetName val="Розділ 4"/>
      <sheetName val="Розділ 5"/>
      <sheetName val="Розділ 3 (2)"/>
      <sheetName val="Розділ 4 (2)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Плановий</v>
          </cell>
          <cell r="C2" t="str">
            <v xml:space="preserve">Аудит з оцінки ефективності </v>
          </cell>
        </row>
        <row r="3">
          <cell r="B3" t="str">
            <v>Позаплановий</v>
          </cell>
          <cell r="C3" t="str">
            <v>Аудит загальних питань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фокарта"/>
      <sheetName val="Розділ 1"/>
      <sheetName val="Розділ 2"/>
      <sheetName val="Розділ 3"/>
      <sheetName val="Розділ 4"/>
      <sheetName val="admin"/>
    </sheetNames>
    <sheetDataSet>
      <sheetData sheetId="0" refreshError="1"/>
      <sheetData sheetId="1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</sheetData>
      <sheetData sheetId="2">
        <row r="42">
          <cell r="D42">
            <v>0</v>
          </cell>
          <cell r="E42">
            <v>0</v>
          </cell>
          <cell r="G42">
            <v>0</v>
          </cell>
          <cell r="H42">
            <v>0</v>
          </cell>
        </row>
        <row r="45">
          <cell r="D45">
            <v>0</v>
          </cell>
          <cell r="E45">
            <v>0</v>
          </cell>
          <cell r="G45">
            <v>0</v>
          </cell>
          <cell r="H45">
            <v>0</v>
          </cell>
        </row>
      </sheetData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tabColor theme="7" tint="0.79998168889431442"/>
    <pageSetUpPr fitToPage="1"/>
  </sheetPr>
  <dimension ref="B1:I20"/>
  <sheetViews>
    <sheetView showGridLines="0" tabSelected="1" view="pageBreakPreview" zoomScale="80" zoomScaleNormal="100" zoomScaleSheetLayoutView="80" workbookViewId="0">
      <selection activeCell="H9" sqref="H9"/>
    </sheetView>
  </sheetViews>
  <sheetFormatPr defaultRowHeight="15.05" x14ac:dyDescent="0.3"/>
  <cols>
    <col min="1" max="1" width="5.88671875" customWidth="1"/>
    <col min="2" max="2" width="48.21875" customWidth="1"/>
    <col min="4" max="4" width="11.77734375" customWidth="1"/>
    <col min="5" max="5" width="15.21875" customWidth="1"/>
    <col min="6" max="6" width="11.77734375" customWidth="1"/>
    <col min="7" max="7" width="15.21875" customWidth="1"/>
    <col min="8" max="8" width="11.77734375" customWidth="1"/>
    <col min="9" max="9" width="15.21875" customWidth="1"/>
    <col min="10" max="10" width="5.88671875" customWidth="1"/>
  </cols>
  <sheetData>
    <row r="1" spans="2:9" ht="49.95" customHeight="1" x14ac:dyDescent="0.3">
      <c r="C1" s="146"/>
      <c r="D1" s="146"/>
      <c r="E1" s="146"/>
      <c r="F1" s="146"/>
      <c r="G1" s="146"/>
      <c r="H1" s="144" t="s">
        <v>58</v>
      </c>
      <c r="I1" s="145"/>
    </row>
    <row r="2" spans="2:9" ht="25.05" customHeight="1" x14ac:dyDescent="0.3">
      <c r="B2" s="157" t="s">
        <v>62</v>
      </c>
      <c r="C2" s="157"/>
      <c r="D2" s="157"/>
      <c r="E2" s="157"/>
      <c r="F2" s="157"/>
      <c r="G2" s="157"/>
      <c r="H2" s="157"/>
      <c r="I2" s="157"/>
    </row>
    <row r="3" spans="2:9" ht="37.6" customHeight="1" x14ac:dyDescent="0.3">
      <c r="B3" s="158" t="s">
        <v>16</v>
      </c>
      <c r="C3" s="158"/>
      <c r="D3" s="158"/>
      <c r="E3" s="158"/>
      <c r="F3" s="18"/>
      <c r="G3" s="18"/>
    </row>
    <row r="4" spans="2:9" ht="15.65" x14ac:dyDescent="0.3">
      <c r="B4" s="4"/>
      <c r="C4" s="4"/>
      <c r="D4" s="4"/>
      <c r="E4" s="4"/>
      <c r="F4" s="4"/>
      <c r="G4" s="4"/>
    </row>
    <row r="5" spans="2:9" ht="15.65" x14ac:dyDescent="0.3">
      <c r="B5" s="4" t="s">
        <v>4</v>
      </c>
      <c r="C5" s="4"/>
      <c r="D5" s="4"/>
      <c r="E5" s="4"/>
      <c r="F5" s="4"/>
      <c r="G5" s="4"/>
    </row>
    <row r="6" spans="2:9" thickBot="1" x14ac:dyDescent="0.35"/>
    <row r="7" spans="2:9" ht="35.25" customHeight="1" x14ac:dyDescent="0.3">
      <c r="B7" s="147"/>
      <c r="C7" s="149" t="s">
        <v>0</v>
      </c>
      <c r="D7" s="149" t="s">
        <v>57</v>
      </c>
      <c r="E7" s="149"/>
      <c r="F7" s="154" t="s">
        <v>13</v>
      </c>
      <c r="G7" s="154"/>
      <c r="H7" s="155" t="s">
        <v>14</v>
      </c>
      <c r="I7" s="156"/>
    </row>
    <row r="8" spans="2:9" ht="82.5" customHeight="1" x14ac:dyDescent="0.3">
      <c r="B8" s="148"/>
      <c r="C8" s="150"/>
      <c r="D8" s="15" t="s">
        <v>22</v>
      </c>
      <c r="E8" s="15" t="s">
        <v>2</v>
      </c>
      <c r="F8" s="75" t="s">
        <v>22</v>
      </c>
      <c r="G8" s="75" t="s">
        <v>2</v>
      </c>
      <c r="H8" s="71" t="s">
        <v>22</v>
      </c>
      <c r="I8" s="73" t="s">
        <v>2</v>
      </c>
    </row>
    <row r="9" spans="2:9" ht="15.65" x14ac:dyDescent="0.3">
      <c r="B9" s="14" t="s">
        <v>20</v>
      </c>
      <c r="C9" s="15" t="s">
        <v>21</v>
      </c>
      <c r="D9" s="15">
        <v>1</v>
      </c>
      <c r="E9" s="15">
        <v>2</v>
      </c>
      <c r="F9" s="75">
        <v>3</v>
      </c>
      <c r="G9" s="75">
        <v>4</v>
      </c>
      <c r="H9" s="71">
        <v>5</v>
      </c>
      <c r="I9" s="73">
        <v>6</v>
      </c>
    </row>
    <row r="10" spans="2:9" ht="25.55" customHeight="1" x14ac:dyDescent="0.3">
      <c r="B10" s="64" t="s">
        <v>23</v>
      </c>
      <c r="C10" s="11">
        <v>1100</v>
      </c>
      <c r="D10" s="65">
        <f>F10+H10</f>
        <v>0</v>
      </c>
      <c r="E10" s="66">
        <f>G10+I10</f>
        <v>0</v>
      </c>
      <c r="F10" s="76">
        <f>'[2]Розділ 1'!$D$7</f>
        <v>0</v>
      </c>
      <c r="G10" s="77">
        <f>IF(F10=1,'[2]Розділ 1'!$D$9,0)</f>
        <v>0</v>
      </c>
      <c r="H10" s="72"/>
      <c r="I10" s="74"/>
    </row>
    <row r="11" spans="2:9" ht="59.05" customHeight="1" thickBot="1" x14ac:dyDescent="0.35">
      <c r="B11" s="67" t="s">
        <v>24</v>
      </c>
      <c r="C11" s="68">
        <v>1110</v>
      </c>
      <c r="D11" s="69">
        <f>F11+H11</f>
        <v>0</v>
      </c>
      <c r="E11" s="70">
        <f>G11+I11</f>
        <v>0</v>
      </c>
      <c r="F11" s="78">
        <f>'[2]Розділ 1'!$D$10</f>
        <v>0</v>
      </c>
      <c r="G11" s="79">
        <f>IF(F11=1,'[2]Розділ 1'!$D$9,0)</f>
        <v>0</v>
      </c>
      <c r="H11" s="117"/>
      <c r="I11" s="118"/>
    </row>
    <row r="14" spans="2:9" ht="15.65" x14ac:dyDescent="0.3">
      <c r="B14" s="4" t="s">
        <v>5</v>
      </c>
    </row>
    <row r="15" spans="2:9" thickBot="1" x14ac:dyDescent="0.35"/>
    <row r="16" spans="2:9" ht="35.25" customHeight="1" x14ac:dyDescent="0.3">
      <c r="B16" s="147"/>
      <c r="C16" s="149" t="s">
        <v>0</v>
      </c>
      <c r="D16" s="149" t="s">
        <v>57</v>
      </c>
      <c r="E16" s="149"/>
      <c r="F16" s="151" t="s">
        <v>15</v>
      </c>
      <c r="G16" s="152"/>
      <c r="H16" s="153"/>
      <c r="I16" s="153"/>
    </row>
    <row r="17" spans="2:9" ht="82.5" customHeight="1" x14ac:dyDescent="0.3">
      <c r="B17" s="148"/>
      <c r="C17" s="150"/>
      <c r="D17" s="15" t="s">
        <v>22</v>
      </c>
      <c r="E17" s="15" t="s">
        <v>2</v>
      </c>
      <c r="F17" s="80" t="s">
        <v>22</v>
      </c>
      <c r="G17" s="81" t="s">
        <v>2</v>
      </c>
      <c r="H17" s="5"/>
      <c r="I17" s="5"/>
    </row>
    <row r="18" spans="2:9" ht="15.65" x14ac:dyDescent="0.3">
      <c r="B18" s="14" t="s">
        <v>20</v>
      </c>
      <c r="C18" s="15" t="s">
        <v>21</v>
      </c>
      <c r="D18" s="15">
        <v>1</v>
      </c>
      <c r="E18" s="15">
        <v>2</v>
      </c>
      <c r="F18" s="80">
        <v>3</v>
      </c>
      <c r="G18" s="81">
        <v>4</v>
      </c>
      <c r="H18" s="5"/>
      <c r="I18" s="5"/>
    </row>
    <row r="19" spans="2:9" ht="25.55" customHeight="1" x14ac:dyDescent="0.3">
      <c r="B19" s="64" t="s">
        <v>23</v>
      </c>
      <c r="C19" s="11">
        <v>1100</v>
      </c>
      <c r="D19" s="65">
        <f>F19</f>
        <v>0</v>
      </c>
      <c r="E19" s="66">
        <f>G19</f>
        <v>0</v>
      </c>
      <c r="F19" s="82">
        <f>'[2]Розділ 1'!$D$8</f>
        <v>0</v>
      </c>
      <c r="G19" s="83">
        <f>IF(F19=1,'[2]Розділ 1'!$D$9,0)</f>
        <v>0</v>
      </c>
      <c r="H19" s="6"/>
      <c r="I19" s="7"/>
    </row>
    <row r="20" spans="2:9" ht="58.55" customHeight="1" thickBot="1" x14ac:dyDescent="0.35">
      <c r="B20" s="67" t="s">
        <v>24</v>
      </c>
      <c r="C20" s="68">
        <v>1110</v>
      </c>
      <c r="D20" s="69">
        <f>F20</f>
        <v>0</v>
      </c>
      <c r="E20" s="70">
        <f>G20</f>
        <v>0</v>
      </c>
      <c r="F20" s="84">
        <f>IF(F19=1,'[2]Розділ 1'!$D$10,0)</f>
        <v>0</v>
      </c>
      <c r="G20" s="85">
        <f>IF(F20=1,'[2]Розділ 1'!$D$9,0)</f>
        <v>0</v>
      </c>
      <c r="H20" s="6"/>
      <c r="I20" s="7"/>
    </row>
  </sheetData>
  <sheetProtection formatColumns="0" formatRows="0" selectLockedCells="1"/>
  <mergeCells count="14">
    <mergeCell ref="H1:I1"/>
    <mergeCell ref="C1:G1"/>
    <mergeCell ref="B16:B17"/>
    <mergeCell ref="C16:C17"/>
    <mergeCell ref="D16:E16"/>
    <mergeCell ref="F16:G16"/>
    <mergeCell ref="H16:I16"/>
    <mergeCell ref="F7:G7"/>
    <mergeCell ref="H7:I7"/>
    <mergeCell ref="B7:B8"/>
    <mergeCell ref="C7:C8"/>
    <mergeCell ref="D7:E7"/>
    <mergeCell ref="B2:I2"/>
    <mergeCell ref="B3:E3"/>
  </mergeCells>
  <pageMargins left="0.78740157480314965" right="0.39370078740157483" top="0.98425196850393704" bottom="0.59055118110236227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rgb="FFFF99FF"/>
    <pageSetUpPr fitToPage="1"/>
  </sheetPr>
  <dimension ref="B2:G12"/>
  <sheetViews>
    <sheetView showGridLines="0" view="pageBreakPreview" zoomScaleNormal="100" zoomScaleSheetLayoutView="100" workbookViewId="0">
      <pane xSplit="3" ySplit="5" topLeftCell="D6" activePane="bottomRight" state="frozen"/>
      <selection activeCell="B2" sqref="B2:I2"/>
      <selection pane="topRight" activeCell="B2" sqref="B2:I2"/>
      <selection pane="bottomLeft" activeCell="B2" sqref="B2:I2"/>
      <selection pane="bottomRight" activeCell="B2" sqref="B2:I2"/>
    </sheetView>
  </sheetViews>
  <sheetFormatPr defaultRowHeight="15.05" x14ac:dyDescent="0.3"/>
  <cols>
    <col min="1" max="1" width="5.88671875" customWidth="1"/>
    <col min="2" max="2" width="48.21875" customWidth="1"/>
    <col min="4" max="4" width="9.5546875" customWidth="1"/>
    <col min="5" max="7" width="20.21875" customWidth="1"/>
  </cols>
  <sheetData>
    <row r="2" spans="2:7" ht="15.65" x14ac:dyDescent="0.3">
      <c r="B2" s="158" t="s">
        <v>19</v>
      </c>
      <c r="C2" s="158"/>
      <c r="D2" s="158"/>
      <c r="E2" s="18"/>
      <c r="F2" s="18"/>
      <c r="G2" s="18"/>
    </row>
    <row r="3" spans="2:7" thickBot="1" x14ac:dyDescent="0.35"/>
    <row r="4" spans="2:7" ht="66.55" customHeight="1" x14ac:dyDescent="0.3">
      <c r="B4" s="19"/>
      <c r="C4" s="20" t="s">
        <v>0</v>
      </c>
      <c r="D4" s="20" t="s">
        <v>3</v>
      </c>
      <c r="E4" s="102" t="s">
        <v>59</v>
      </c>
      <c r="F4" s="114" t="s">
        <v>60</v>
      </c>
      <c r="G4" s="86" t="s">
        <v>61</v>
      </c>
    </row>
    <row r="5" spans="2:7" ht="15.65" x14ac:dyDescent="0.3">
      <c r="B5" s="14" t="s">
        <v>20</v>
      </c>
      <c r="C5" s="15" t="s">
        <v>21</v>
      </c>
      <c r="D5" s="15">
        <v>1</v>
      </c>
      <c r="E5" s="75">
        <v>3</v>
      </c>
      <c r="F5" s="71">
        <v>4</v>
      </c>
      <c r="G5" s="81">
        <v>5</v>
      </c>
    </row>
    <row r="6" spans="2:7" ht="25.55" customHeight="1" x14ac:dyDescent="0.3">
      <c r="B6" s="21" t="s">
        <v>25</v>
      </c>
      <c r="C6" s="8">
        <v>1000</v>
      </c>
      <c r="D6" s="22">
        <f>SUM(D7:D8)</f>
        <v>0</v>
      </c>
      <c r="E6" s="103">
        <f>SUM(E7:E8)</f>
        <v>0</v>
      </c>
      <c r="F6" s="115">
        <f t="shared" ref="F6:G6" si="0">SUM(F7:F8)</f>
        <v>0</v>
      </c>
      <c r="G6" s="100">
        <f t="shared" si="0"/>
        <v>0</v>
      </c>
    </row>
    <row r="7" spans="2:7" ht="25.55" customHeight="1" x14ac:dyDescent="0.3">
      <c r="B7" s="23" t="s">
        <v>26</v>
      </c>
      <c r="C7" s="24">
        <v>1100</v>
      </c>
      <c r="D7" s="9">
        <f t="shared" ref="D7:D12" si="1">E7+F7+G7</f>
        <v>0</v>
      </c>
      <c r="E7" s="104">
        <f>'[2]Розділ 1'!$D$7</f>
        <v>0</v>
      </c>
      <c r="F7" s="116"/>
      <c r="G7" s="88"/>
    </row>
    <row r="8" spans="2:7" ht="25.55" customHeight="1" x14ac:dyDescent="0.3">
      <c r="B8" s="23" t="s">
        <v>27</v>
      </c>
      <c r="C8" s="24">
        <v>1200</v>
      </c>
      <c r="D8" s="9">
        <f t="shared" si="1"/>
        <v>0</v>
      </c>
      <c r="E8" s="104">
        <f>'[2]Розділ 1'!$D$8</f>
        <v>0</v>
      </c>
      <c r="F8" s="116"/>
      <c r="G8" s="88"/>
    </row>
    <row r="9" spans="2:7" ht="25.55" customHeight="1" x14ac:dyDescent="0.3">
      <c r="B9" s="26" t="s">
        <v>28</v>
      </c>
      <c r="C9" s="12">
        <v>3000</v>
      </c>
      <c r="D9" s="27">
        <f t="shared" si="1"/>
        <v>0</v>
      </c>
      <c r="E9" s="76">
        <f>E6</f>
        <v>0</v>
      </c>
      <c r="F9" s="72">
        <f t="shared" ref="F9:G9" si="2">F6</f>
        <v>0</v>
      </c>
      <c r="G9" s="101">
        <f t="shared" si="2"/>
        <v>0</v>
      </c>
    </row>
    <row r="10" spans="2:7" ht="25.55" customHeight="1" x14ac:dyDescent="0.3">
      <c r="B10" s="28" t="s">
        <v>29</v>
      </c>
      <c r="C10" s="29">
        <v>3100</v>
      </c>
      <c r="D10" s="13">
        <f t="shared" si="1"/>
        <v>0</v>
      </c>
      <c r="E10" s="104">
        <f>'[2]Розділ 1'!$D$12</f>
        <v>0</v>
      </c>
      <c r="F10" s="116"/>
      <c r="G10" s="88"/>
    </row>
    <row r="11" spans="2:7" ht="34.450000000000003" customHeight="1" x14ac:dyDescent="0.3">
      <c r="B11" s="30" t="s">
        <v>30</v>
      </c>
      <c r="C11" s="17">
        <v>4000</v>
      </c>
      <c r="D11" s="31">
        <f t="shared" si="1"/>
        <v>0</v>
      </c>
      <c r="E11" s="76">
        <f>'[2]Розділ 1'!$D$13</f>
        <v>0</v>
      </c>
      <c r="F11" s="72"/>
      <c r="G11" s="101"/>
    </row>
    <row r="12" spans="2:7" ht="25.55" customHeight="1" thickBot="1" x14ac:dyDescent="0.35">
      <c r="B12" s="32" t="s">
        <v>31</v>
      </c>
      <c r="C12" s="33">
        <v>4100</v>
      </c>
      <c r="D12" s="16">
        <f t="shared" si="1"/>
        <v>0</v>
      </c>
      <c r="E12" s="78">
        <f>'[2]Розділ 1'!$D$14</f>
        <v>0</v>
      </c>
      <c r="F12" s="117"/>
      <c r="G12" s="89"/>
    </row>
  </sheetData>
  <sheetProtection formatColumns="0" formatRows="0" selectLockedCells="1"/>
  <dataConsolidate/>
  <mergeCells count="1">
    <mergeCell ref="B2:D2"/>
  </mergeCells>
  <pageMargins left="0.78740157480314965" right="0.39370078740157483" top="0.98425196850393704" bottom="0.59055118110236227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B2:K38"/>
  <sheetViews>
    <sheetView showGridLines="0" zoomScale="85" zoomScaleNormal="85" zoomScaleSheetLayoutView="80" workbookViewId="0">
      <pane xSplit="3" ySplit="6" topLeftCell="D28" activePane="bottomRight" state="frozen"/>
      <selection activeCell="B2" sqref="B2:I2"/>
      <selection pane="topRight" activeCell="B2" sqref="B2:I2"/>
      <selection pane="bottomLeft" activeCell="B2" sqref="B2:I2"/>
      <selection pane="bottomRight" activeCell="B21" sqref="B21"/>
    </sheetView>
  </sheetViews>
  <sheetFormatPr defaultColWidth="8.77734375" defaultRowHeight="15.05" x14ac:dyDescent="0.3"/>
  <cols>
    <col min="1" max="1" width="5.88671875" style="1" customWidth="1"/>
    <col min="2" max="2" width="46.44140625" style="1" customWidth="1"/>
    <col min="3" max="3" width="8.77734375" style="1"/>
    <col min="4" max="11" width="12.44140625" style="1" customWidth="1"/>
    <col min="12" max="16384" width="8.77734375" style="1"/>
  </cols>
  <sheetData>
    <row r="2" spans="2:11" ht="15.65" x14ac:dyDescent="0.3">
      <c r="B2" s="159" t="s">
        <v>17</v>
      </c>
      <c r="C2" s="159"/>
      <c r="D2" s="159"/>
      <c r="E2" s="159"/>
      <c r="F2" s="2"/>
      <c r="G2" s="2"/>
    </row>
    <row r="3" spans="2:11" thickBot="1" x14ac:dyDescent="0.35"/>
    <row r="4" spans="2:11" ht="40.1" customHeight="1" x14ac:dyDescent="0.3">
      <c r="B4" s="162"/>
      <c r="C4" s="164" t="s">
        <v>0</v>
      </c>
      <c r="D4" s="164" t="s">
        <v>6</v>
      </c>
      <c r="E4" s="164"/>
      <c r="F4" s="166" t="s">
        <v>59</v>
      </c>
      <c r="G4" s="166"/>
      <c r="H4" s="167" t="s">
        <v>60</v>
      </c>
      <c r="I4" s="167"/>
      <c r="J4" s="160" t="s">
        <v>61</v>
      </c>
      <c r="K4" s="161"/>
    </row>
    <row r="5" spans="2:11" ht="35.25" customHeight="1" x14ac:dyDescent="0.3">
      <c r="B5" s="163"/>
      <c r="C5" s="165"/>
      <c r="D5" s="3" t="s">
        <v>32</v>
      </c>
      <c r="E5" s="3" t="s">
        <v>12</v>
      </c>
      <c r="F5" s="107" t="s">
        <v>22</v>
      </c>
      <c r="G5" s="107" t="s">
        <v>12</v>
      </c>
      <c r="H5" s="126" t="s">
        <v>22</v>
      </c>
      <c r="I5" s="126" t="s">
        <v>12</v>
      </c>
      <c r="J5" s="90" t="s">
        <v>22</v>
      </c>
      <c r="K5" s="91" t="s">
        <v>12</v>
      </c>
    </row>
    <row r="6" spans="2:11" ht="15.65" x14ac:dyDescent="0.3">
      <c r="B6" s="56" t="s">
        <v>20</v>
      </c>
      <c r="C6" s="3" t="s">
        <v>21</v>
      </c>
      <c r="D6" s="3">
        <v>1</v>
      </c>
      <c r="E6" s="3">
        <v>2</v>
      </c>
      <c r="F6" s="107">
        <v>5</v>
      </c>
      <c r="G6" s="107">
        <v>6</v>
      </c>
      <c r="H6" s="126">
        <v>7</v>
      </c>
      <c r="I6" s="126">
        <v>8</v>
      </c>
      <c r="J6" s="90">
        <v>9</v>
      </c>
      <c r="K6" s="91">
        <v>10</v>
      </c>
    </row>
    <row r="7" spans="2:11" ht="25.55" customHeight="1" x14ac:dyDescent="0.3">
      <c r="B7" s="34" t="s">
        <v>7</v>
      </c>
      <c r="C7" s="35"/>
      <c r="D7" s="49" t="s">
        <v>1</v>
      </c>
      <c r="E7" s="49" t="s">
        <v>1</v>
      </c>
      <c r="F7" s="49" t="s">
        <v>1</v>
      </c>
      <c r="G7" s="49" t="s">
        <v>1</v>
      </c>
      <c r="H7" s="49" t="s">
        <v>1</v>
      </c>
      <c r="I7" s="49" t="s">
        <v>1</v>
      </c>
      <c r="J7" s="49" t="s">
        <v>1</v>
      </c>
      <c r="K7" s="99" t="s">
        <v>1</v>
      </c>
    </row>
    <row r="8" spans="2:11" ht="34.450000000000003" customHeight="1" x14ac:dyDescent="0.3">
      <c r="B8" s="36" t="s">
        <v>63</v>
      </c>
      <c r="C8" s="37">
        <v>2110</v>
      </c>
      <c r="D8" s="62">
        <f>F8+H8+J8</f>
        <v>0</v>
      </c>
      <c r="E8" s="49" t="s">
        <v>1</v>
      </c>
      <c r="F8" s="106">
        <f>'[2]Розділ 2'!$D$8</f>
        <v>0</v>
      </c>
      <c r="G8" s="49" t="s">
        <v>1</v>
      </c>
      <c r="H8" s="119"/>
      <c r="I8" s="49" t="s">
        <v>1</v>
      </c>
      <c r="J8" s="95"/>
      <c r="K8" s="99" t="s">
        <v>1</v>
      </c>
    </row>
    <row r="9" spans="2:11" ht="34.450000000000003" customHeight="1" x14ac:dyDescent="0.3">
      <c r="B9" s="36" t="s">
        <v>64</v>
      </c>
      <c r="C9" s="37">
        <v>2120</v>
      </c>
      <c r="D9" s="62">
        <f t="shared" ref="D9:D30" si="0">F9+H9+J9</f>
        <v>0</v>
      </c>
      <c r="E9" s="49" t="s">
        <v>1</v>
      </c>
      <c r="F9" s="106">
        <f>'[2]Розділ 2'!$D$9</f>
        <v>0</v>
      </c>
      <c r="G9" s="49" t="s">
        <v>1</v>
      </c>
      <c r="H9" s="119"/>
      <c r="I9" s="49" t="s">
        <v>1</v>
      </c>
      <c r="J9" s="95"/>
      <c r="K9" s="99" t="s">
        <v>1</v>
      </c>
    </row>
    <row r="10" spans="2:11" ht="34.450000000000003" customHeight="1" x14ac:dyDescent="0.3">
      <c r="B10" s="38" t="s">
        <v>8</v>
      </c>
      <c r="C10" s="39">
        <v>2200</v>
      </c>
      <c r="D10" s="57">
        <f t="shared" si="0"/>
        <v>0</v>
      </c>
      <c r="E10" s="49" t="s">
        <v>1</v>
      </c>
      <c r="F10" s="108">
        <f>'[2]Розділ 2'!$D$10</f>
        <v>0</v>
      </c>
      <c r="G10" s="49" t="s">
        <v>1</v>
      </c>
      <c r="H10" s="125"/>
      <c r="I10" s="49" t="s">
        <v>1</v>
      </c>
      <c r="J10" s="92"/>
      <c r="K10" s="99" t="s">
        <v>1</v>
      </c>
    </row>
    <row r="11" spans="2:11" ht="34.450000000000003" customHeight="1" x14ac:dyDescent="0.3">
      <c r="B11" s="40" t="s">
        <v>33</v>
      </c>
      <c r="C11" s="41">
        <v>2210</v>
      </c>
      <c r="D11" s="58">
        <f t="shared" si="0"/>
        <v>0</v>
      </c>
      <c r="E11" s="49" t="s">
        <v>1</v>
      </c>
      <c r="F11" s="106">
        <f>'[2]Розділ 2'!$D$11</f>
        <v>0</v>
      </c>
      <c r="G11" s="49" t="s">
        <v>1</v>
      </c>
      <c r="H11" s="119"/>
      <c r="I11" s="49" t="s">
        <v>1</v>
      </c>
      <c r="J11" s="95"/>
      <c r="K11" s="99" t="s">
        <v>1</v>
      </c>
    </row>
    <row r="12" spans="2:11" ht="34.450000000000003" customHeight="1" x14ac:dyDescent="0.3">
      <c r="B12" s="40" t="s">
        <v>40</v>
      </c>
      <c r="C12" s="41">
        <v>2220</v>
      </c>
      <c r="D12" s="58">
        <f t="shared" si="0"/>
        <v>0</v>
      </c>
      <c r="E12" s="49" t="s">
        <v>1</v>
      </c>
      <c r="F12" s="106">
        <f>'[2]Розділ 2'!$D$14</f>
        <v>0</v>
      </c>
      <c r="G12" s="49" t="s">
        <v>1</v>
      </c>
      <c r="H12" s="119"/>
      <c r="I12" s="49" t="s">
        <v>1</v>
      </c>
      <c r="J12" s="95"/>
      <c r="K12" s="99" t="s">
        <v>1</v>
      </c>
    </row>
    <row r="13" spans="2:11" ht="45.1" customHeight="1" x14ac:dyDescent="0.3">
      <c r="B13" s="40" t="s">
        <v>34</v>
      </c>
      <c r="C13" s="41">
        <v>2230</v>
      </c>
      <c r="D13" s="58">
        <f t="shared" si="0"/>
        <v>0</v>
      </c>
      <c r="E13" s="49" t="s">
        <v>1</v>
      </c>
      <c r="F13" s="106">
        <f>'[2]Розділ 2'!$D$17</f>
        <v>0</v>
      </c>
      <c r="G13" s="49" t="s">
        <v>1</v>
      </c>
      <c r="H13" s="119"/>
      <c r="I13" s="49" t="s">
        <v>1</v>
      </c>
      <c r="J13" s="95"/>
      <c r="K13" s="99" t="s">
        <v>1</v>
      </c>
    </row>
    <row r="14" spans="2:11" ht="25.55" customHeight="1" x14ac:dyDescent="0.3">
      <c r="B14" s="40" t="s">
        <v>35</v>
      </c>
      <c r="C14" s="41">
        <v>2240</v>
      </c>
      <c r="D14" s="58">
        <f t="shared" si="0"/>
        <v>0</v>
      </c>
      <c r="E14" s="49" t="s">
        <v>1</v>
      </c>
      <c r="F14" s="106">
        <f>'[2]Розділ 2'!$D$20</f>
        <v>0</v>
      </c>
      <c r="G14" s="49" t="s">
        <v>1</v>
      </c>
      <c r="H14" s="119"/>
      <c r="I14" s="49" t="s">
        <v>1</v>
      </c>
      <c r="J14" s="95"/>
      <c r="K14" s="99" t="s">
        <v>1</v>
      </c>
    </row>
    <row r="15" spans="2:11" ht="34.450000000000003" customHeight="1" x14ac:dyDescent="0.3">
      <c r="B15" s="40" t="s">
        <v>36</v>
      </c>
      <c r="C15" s="41">
        <v>2250</v>
      </c>
      <c r="D15" s="58">
        <f t="shared" si="0"/>
        <v>0</v>
      </c>
      <c r="E15" s="49" t="s">
        <v>1</v>
      </c>
      <c r="F15" s="106">
        <f>'[2]Розділ 2'!$D$23</f>
        <v>0</v>
      </c>
      <c r="G15" s="49" t="s">
        <v>1</v>
      </c>
      <c r="H15" s="119"/>
      <c r="I15" s="49" t="s">
        <v>1</v>
      </c>
      <c r="J15" s="95"/>
      <c r="K15" s="99" t="s">
        <v>1</v>
      </c>
    </row>
    <row r="16" spans="2:11" ht="25.55" customHeight="1" x14ac:dyDescent="0.3">
      <c r="B16" s="40" t="s">
        <v>37</v>
      </c>
      <c r="C16" s="41">
        <v>2260</v>
      </c>
      <c r="D16" s="58">
        <f t="shared" si="0"/>
        <v>0</v>
      </c>
      <c r="E16" s="49" t="s">
        <v>1</v>
      </c>
      <c r="F16" s="106">
        <f>'[2]Розділ 2'!$D$26</f>
        <v>0</v>
      </c>
      <c r="G16" s="49" t="s">
        <v>1</v>
      </c>
      <c r="H16" s="119"/>
      <c r="I16" s="49" t="s">
        <v>1</v>
      </c>
      <c r="J16" s="95"/>
      <c r="K16" s="99" t="s">
        <v>1</v>
      </c>
    </row>
    <row r="17" spans="2:11" ht="34.450000000000003" customHeight="1" x14ac:dyDescent="0.3">
      <c r="B17" s="40" t="s">
        <v>38</v>
      </c>
      <c r="C17" s="41">
        <v>2270</v>
      </c>
      <c r="D17" s="58">
        <f t="shared" si="0"/>
        <v>0</v>
      </c>
      <c r="E17" s="49" t="s">
        <v>1</v>
      </c>
      <c r="F17" s="106">
        <f>'[2]Розділ 2'!$D$29</f>
        <v>0</v>
      </c>
      <c r="G17" s="49" t="s">
        <v>1</v>
      </c>
      <c r="H17" s="119"/>
      <c r="I17" s="49" t="s">
        <v>1</v>
      </c>
      <c r="J17" s="95"/>
      <c r="K17" s="99" t="s">
        <v>1</v>
      </c>
    </row>
    <row r="18" spans="2:11" ht="25.55" customHeight="1" x14ac:dyDescent="0.3">
      <c r="B18" s="40" t="s">
        <v>39</v>
      </c>
      <c r="C18" s="41">
        <v>2280</v>
      </c>
      <c r="D18" s="58">
        <f t="shared" si="0"/>
        <v>0</v>
      </c>
      <c r="E18" s="49" t="s">
        <v>1</v>
      </c>
      <c r="F18" s="106">
        <f>'[2]Розділ 2'!$D$32</f>
        <v>0</v>
      </c>
      <c r="G18" s="49" t="s">
        <v>1</v>
      </c>
      <c r="H18" s="119"/>
      <c r="I18" s="49" t="s">
        <v>1</v>
      </c>
      <c r="J18" s="95"/>
      <c r="K18" s="99" t="s">
        <v>1</v>
      </c>
    </row>
    <row r="19" spans="2:11" ht="45.1" customHeight="1" x14ac:dyDescent="0.3">
      <c r="B19" s="40" t="s">
        <v>41</v>
      </c>
      <c r="C19" s="41">
        <v>2290</v>
      </c>
      <c r="D19" s="58">
        <f t="shared" si="0"/>
        <v>0</v>
      </c>
      <c r="E19" s="49" t="s">
        <v>1</v>
      </c>
      <c r="F19" s="106">
        <f>'[2]Розділ 2'!$D$35</f>
        <v>0</v>
      </c>
      <c r="G19" s="49" t="s">
        <v>1</v>
      </c>
      <c r="H19" s="119"/>
      <c r="I19" s="49" t="s">
        <v>1</v>
      </c>
      <c r="J19" s="95"/>
      <c r="K19" s="99" t="s">
        <v>1</v>
      </c>
    </row>
    <row r="20" spans="2:11" ht="34.450000000000003" customHeight="1" x14ac:dyDescent="0.3">
      <c r="B20" s="42" t="s">
        <v>43</v>
      </c>
      <c r="C20" s="43">
        <v>2300</v>
      </c>
      <c r="D20" s="49" t="s">
        <v>1</v>
      </c>
      <c r="E20" s="49" t="s">
        <v>1</v>
      </c>
      <c r="F20" s="49" t="s">
        <v>1</v>
      </c>
      <c r="G20" s="49" t="s">
        <v>1</v>
      </c>
      <c r="H20" s="49" t="s">
        <v>1</v>
      </c>
      <c r="I20" s="49" t="s">
        <v>1</v>
      </c>
      <c r="J20" s="49" t="s">
        <v>1</v>
      </c>
      <c r="K20" s="99" t="s">
        <v>1</v>
      </c>
    </row>
    <row r="21" spans="2:11" ht="65" customHeight="1" x14ac:dyDescent="0.3">
      <c r="B21" s="42" t="s">
        <v>42</v>
      </c>
      <c r="C21" s="43">
        <v>2310</v>
      </c>
      <c r="D21" s="60">
        <f>F21+H21+J21</f>
        <v>0</v>
      </c>
      <c r="E21" s="49" t="s">
        <v>1</v>
      </c>
      <c r="F21" s="108">
        <f>'[2]Розділ 2'!$G$10</f>
        <v>0</v>
      </c>
      <c r="G21" s="49" t="s">
        <v>1</v>
      </c>
      <c r="H21" s="125"/>
      <c r="I21" s="49" t="s">
        <v>1</v>
      </c>
      <c r="J21" s="92"/>
      <c r="K21" s="99" t="s">
        <v>1</v>
      </c>
    </row>
    <row r="22" spans="2:11" ht="34.450000000000003" customHeight="1" x14ac:dyDescent="0.3">
      <c r="B22" s="44" t="s">
        <v>33</v>
      </c>
      <c r="C22" s="45">
        <v>2311</v>
      </c>
      <c r="D22" s="59">
        <f t="shared" si="0"/>
        <v>0</v>
      </c>
      <c r="E22" s="49" t="s">
        <v>1</v>
      </c>
      <c r="F22" s="106">
        <f>'[2]Розділ 2'!$G$11</f>
        <v>0</v>
      </c>
      <c r="G22" s="49" t="s">
        <v>1</v>
      </c>
      <c r="H22" s="119"/>
      <c r="I22" s="49" t="s">
        <v>1</v>
      </c>
      <c r="J22" s="95"/>
      <c r="K22" s="99" t="s">
        <v>1</v>
      </c>
    </row>
    <row r="23" spans="2:11" ht="34.450000000000003" customHeight="1" x14ac:dyDescent="0.3">
      <c r="B23" s="44" t="s">
        <v>40</v>
      </c>
      <c r="C23" s="45">
        <v>2312</v>
      </c>
      <c r="D23" s="59">
        <f t="shared" si="0"/>
        <v>0</v>
      </c>
      <c r="E23" s="49" t="s">
        <v>1</v>
      </c>
      <c r="F23" s="106">
        <f>'[2]Розділ 2'!$G$14</f>
        <v>0</v>
      </c>
      <c r="G23" s="49" t="s">
        <v>1</v>
      </c>
      <c r="H23" s="119"/>
      <c r="I23" s="49" t="s">
        <v>1</v>
      </c>
      <c r="J23" s="95"/>
      <c r="K23" s="99" t="s">
        <v>1</v>
      </c>
    </row>
    <row r="24" spans="2:11" ht="45.1" customHeight="1" x14ac:dyDescent="0.3">
      <c r="B24" s="44" t="s">
        <v>34</v>
      </c>
      <c r="C24" s="45">
        <v>2313</v>
      </c>
      <c r="D24" s="59">
        <f t="shared" si="0"/>
        <v>0</v>
      </c>
      <c r="E24" s="49" t="s">
        <v>1</v>
      </c>
      <c r="F24" s="106">
        <f>'[2]Розділ 2'!$G$17</f>
        <v>0</v>
      </c>
      <c r="G24" s="49" t="s">
        <v>1</v>
      </c>
      <c r="H24" s="119"/>
      <c r="I24" s="49" t="s">
        <v>1</v>
      </c>
      <c r="J24" s="95"/>
      <c r="K24" s="99" t="s">
        <v>1</v>
      </c>
    </row>
    <row r="25" spans="2:11" ht="25.55" customHeight="1" x14ac:dyDescent="0.3">
      <c r="B25" s="44" t="s">
        <v>35</v>
      </c>
      <c r="C25" s="45">
        <v>2314</v>
      </c>
      <c r="D25" s="59">
        <f t="shared" si="0"/>
        <v>0</v>
      </c>
      <c r="E25" s="49" t="s">
        <v>1</v>
      </c>
      <c r="F25" s="106">
        <f>'[2]Розділ 2'!$G$20</f>
        <v>0</v>
      </c>
      <c r="G25" s="49" t="s">
        <v>1</v>
      </c>
      <c r="H25" s="119"/>
      <c r="I25" s="49" t="s">
        <v>1</v>
      </c>
      <c r="J25" s="95"/>
      <c r="K25" s="99" t="s">
        <v>1</v>
      </c>
    </row>
    <row r="26" spans="2:11" ht="34.450000000000003" customHeight="1" x14ac:dyDescent="0.3">
      <c r="B26" s="44" t="s">
        <v>36</v>
      </c>
      <c r="C26" s="45">
        <v>2315</v>
      </c>
      <c r="D26" s="59">
        <f t="shared" si="0"/>
        <v>0</v>
      </c>
      <c r="E26" s="49" t="s">
        <v>1</v>
      </c>
      <c r="F26" s="106">
        <f>'[2]Розділ 2'!$G$23</f>
        <v>0</v>
      </c>
      <c r="G26" s="49" t="s">
        <v>1</v>
      </c>
      <c r="H26" s="119"/>
      <c r="I26" s="49" t="s">
        <v>1</v>
      </c>
      <c r="J26" s="95"/>
      <c r="K26" s="99" t="s">
        <v>1</v>
      </c>
    </row>
    <row r="27" spans="2:11" ht="25.55" customHeight="1" x14ac:dyDescent="0.3">
      <c r="B27" s="44" t="s">
        <v>37</v>
      </c>
      <c r="C27" s="45">
        <v>2316</v>
      </c>
      <c r="D27" s="59">
        <f t="shared" si="0"/>
        <v>0</v>
      </c>
      <c r="E27" s="49" t="s">
        <v>1</v>
      </c>
      <c r="F27" s="106">
        <f>'[2]Розділ 2'!$G$26</f>
        <v>0</v>
      </c>
      <c r="G27" s="49" t="s">
        <v>1</v>
      </c>
      <c r="H27" s="119"/>
      <c r="I27" s="49" t="s">
        <v>1</v>
      </c>
      <c r="J27" s="95"/>
      <c r="K27" s="99" t="s">
        <v>1</v>
      </c>
    </row>
    <row r="28" spans="2:11" ht="34.450000000000003" customHeight="1" x14ac:dyDescent="0.3">
      <c r="B28" s="44" t="s">
        <v>38</v>
      </c>
      <c r="C28" s="45">
        <v>2317</v>
      </c>
      <c r="D28" s="59">
        <f t="shared" si="0"/>
        <v>0</v>
      </c>
      <c r="E28" s="49" t="s">
        <v>1</v>
      </c>
      <c r="F28" s="106">
        <f>'[2]Розділ 2'!$G$29</f>
        <v>0</v>
      </c>
      <c r="G28" s="49" t="s">
        <v>1</v>
      </c>
      <c r="H28" s="119"/>
      <c r="I28" s="49" t="s">
        <v>1</v>
      </c>
      <c r="J28" s="95"/>
      <c r="K28" s="99" t="s">
        <v>1</v>
      </c>
    </row>
    <row r="29" spans="2:11" ht="25.55" customHeight="1" x14ac:dyDescent="0.3">
      <c r="B29" s="44" t="s">
        <v>39</v>
      </c>
      <c r="C29" s="45">
        <v>2318</v>
      </c>
      <c r="D29" s="59">
        <f t="shared" si="0"/>
        <v>0</v>
      </c>
      <c r="E29" s="49" t="s">
        <v>1</v>
      </c>
      <c r="F29" s="106">
        <f>'[2]Розділ 2'!$G$32</f>
        <v>0</v>
      </c>
      <c r="G29" s="49" t="s">
        <v>1</v>
      </c>
      <c r="H29" s="119"/>
      <c r="I29" s="49" t="s">
        <v>1</v>
      </c>
      <c r="J29" s="95"/>
      <c r="K29" s="99" t="s">
        <v>1</v>
      </c>
    </row>
    <row r="30" spans="2:11" ht="45.1" customHeight="1" x14ac:dyDescent="0.3">
      <c r="B30" s="44" t="s">
        <v>41</v>
      </c>
      <c r="C30" s="45">
        <v>2319</v>
      </c>
      <c r="D30" s="59">
        <f t="shared" si="0"/>
        <v>0</v>
      </c>
      <c r="E30" s="49" t="s">
        <v>1</v>
      </c>
      <c r="F30" s="106">
        <f>'[2]Розділ 2'!$G$35</f>
        <v>0</v>
      </c>
      <c r="G30" s="49" t="s">
        <v>1</v>
      </c>
      <c r="H30" s="119"/>
      <c r="I30" s="49" t="s">
        <v>1</v>
      </c>
      <c r="J30" s="95"/>
      <c r="K30" s="99" t="s">
        <v>1</v>
      </c>
    </row>
    <row r="31" spans="2:11" ht="42.75" customHeight="1" x14ac:dyDescent="0.3">
      <c r="B31" s="46" t="s">
        <v>9</v>
      </c>
      <c r="C31" s="47">
        <v>2400</v>
      </c>
      <c r="D31" s="135">
        <f>SUM(D32:D34)</f>
        <v>0</v>
      </c>
      <c r="E31" s="136">
        <f>SUM(E33,E34)</f>
        <v>0</v>
      </c>
      <c r="F31" s="105">
        <f>SUM(F32:F34)</f>
        <v>0</v>
      </c>
      <c r="G31" s="112">
        <f>SUM(G33,G34)</f>
        <v>0</v>
      </c>
      <c r="H31" s="123">
        <f t="shared" ref="H31" si="1">SUM(H32:H34)</f>
        <v>0</v>
      </c>
      <c r="I31" s="124">
        <f t="shared" ref="I31" si="2">SUM(I33,I34)</f>
        <v>0</v>
      </c>
      <c r="J31" s="93">
        <f t="shared" ref="J31" si="3">SUM(J32:J34)</f>
        <v>0</v>
      </c>
      <c r="K31" s="94">
        <f t="shared" ref="K31" si="4">SUM(K33,K34)</f>
        <v>0</v>
      </c>
    </row>
    <row r="32" spans="2:11" ht="25.55" customHeight="1" x14ac:dyDescent="0.3">
      <c r="B32" s="48" t="s">
        <v>44</v>
      </c>
      <c r="C32" s="49">
        <v>2410</v>
      </c>
      <c r="D32" s="61">
        <f>F32+H32+J32</f>
        <v>0</v>
      </c>
      <c r="E32" s="49" t="s">
        <v>1</v>
      </c>
      <c r="F32" s="106">
        <f>'[2]Розділ 2'!$D$39</f>
        <v>0</v>
      </c>
      <c r="G32" s="49" t="s">
        <v>1</v>
      </c>
      <c r="H32" s="119"/>
      <c r="I32" s="49" t="s">
        <v>1</v>
      </c>
      <c r="J32" s="95"/>
      <c r="K32" s="99" t="s">
        <v>1</v>
      </c>
    </row>
    <row r="33" spans="2:11" ht="34.450000000000003" customHeight="1" x14ac:dyDescent="0.3">
      <c r="B33" s="48" t="s">
        <v>45</v>
      </c>
      <c r="C33" s="49">
        <v>2420</v>
      </c>
      <c r="D33" s="61">
        <f>F33+H33+J33</f>
        <v>0</v>
      </c>
      <c r="E33" s="137">
        <f>G33+I33+K33</f>
        <v>0</v>
      </c>
      <c r="F33" s="106">
        <f>'[2]Розділ 2'!$D$42</f>
        <v>0</v>
      </c>
      <c r="G33" s="110">
        <f>'[2]Розділ 2'!$E$42</f>
        <v>0</v>
      </c>
      <c r="H33" s="119"/>
      <c r="I33" s="120"/>
      <c r="J33" s="95"/>
      <c r="K33" s="97"/>
    </row>
    <row r="34" spans="2:11" ht="25.55" customHeight="1" x14ac:dyDescent="0.3">
      <c r="B34" s="48" t="s">
        <v>46</v>
      </c>
      <c r="C34" s="49">
        <v>2430</v>
      </c>
      <c r="D34" s="61">
        <f>F34+H34+J34</f>
        <v>0</v>
      </c>
      <c r="E34" s="137">
        <f>G34+I34+K34</f>
        <v>0</v>
      </c>
      <c r="F34" s="106">
        <f>'[2]Розділ 2'!$D$45</f>
        <v>0</v>
      </c>
      <c r="G34" s="110">
        <f>'[2]Розділ 2'!$E$45</f>
        <v>0</v>
      </c>
      <c r="H34" s="119"/>
      <c r="I34" s="120"/>
      <c r="J34" s="95"/>
      <c r="K34" s="97"/>
    </row>
    <row r="35" spans="2:11" ht="34.450000000000003" customHeight="1" x14ac:dyDescent="0.3">
      <c r="B35" s="50" t="s">
        <v>10</v>
      </c>
      <c r="C35" s="51">
        <v>2500</v>
      </c>
      <c r="D35" s="138">
        <f>SUM(D36:D37,D38)</f>
        <v>0</v>
      </c>
      <c r="E35" s="139">
        <f>SUM(E37,E38)</f>
        <v>0</v>
      </c>
      <c r="F35" s="105">
        <f>SUM(F36:F37,F38)</f>
        <v>0</v>
      </c>
      <c r="G35" s="112">
        <f>SUM(G37,G38)</f>
        <v>0</v>
      </c>
      <c r="H35" s="123">
        <f>SUM(H36:H37,H38)</f>
        <v>0</v>
      </c>
      <c r="I35" s="124">
        <f>SUM(I37,I38)</f>
        <v>0</v>
      </c>
      <c r="J35" s="93">
        <f>SUM(J36:J37,J38)</f>
        <v>0</v>
      </c>
      <c r="K35" s="94">
        <f>SUM(K37,K38)</f>
        <v>0</v>
      </c>
    </row>
    <row r="36" spans="2:11" ht="25.55" customHeight="1" x14ac:dyDescent="0.3">
      <c r="B36" s="52" t="s">
        <v>47</v>
      </c>
      <c r="C36" s="53">
        <v>2510</v>
      </c>
      <c r="D36" s="140">
        <f>F36+H36+J36</f>
        <v>0</v>
      </c>
      <c r="E36" s="49" t="s">
        <v>1</v>
      </c>
      <c r="F36" s="106">
        <f>'[2]Розділ 2'!$G$39</f>
        <v>0</v>
      </c>
      <c r="G36" s="49" t="s">
        <v>1</v>
      </c>
      <c r="H36" s="119"/>
      <c r="I36" s="49" t="s">
        <v>1</v>
      </c>
      <c r="J36" s="95"/>
      <c r="K36" s="99" t="s">
        <v>1</v>
      </c>
    </row>
    <row r="37" spans="2:11" ht="34.450000000000003" customHeight="1" x14ac:dyDescent="0.3">
      <c r="B37" s="52" t="s">
        <v>48</v>
      </c>
      <c r="C37" s="53">
        <v>2520</v>
      </c>
      <c r="D37" s="140">
        <f>F37+H37+J37</f>
        <v>0</v>
      </c>
      <c r="E37" s="142">
        <f>G37+I37+K37</f>
        <v>0</v>
      </c>
      <c r="F37" s="106">
        <f>'[2]Розділ 2'!$G$42</f>
        <v>0</v>
      </c>
      <c r="G37" s="110">
        <f>'[2]Розділ 2'!$H$42</f>
        <v>0</v>
      </c>
      <c r="H37" s="119"/>
      <c r="I37" s="120"/>
      <c r="J37" s="95"/>
      <c r="K37" s="97"/>
    </row>
    <row r="38" spans="2:11" ht="34.450000000000003" customHeight="1" thickBot="1" x14ac:dyDescent="0.35">
      <c r="B38" s="54" t="s">
        <v>49</v>
      </c>
      <c r="C38" s="55">
        <v>2530</v>
      </c>
      <c r="D38" s="141">
        <f t="shared" ref="D38" si="5">F38+H38+J38</f>
        <v>0</v>
      </c>
      <c r="E38" s="143">
        <f t="shared" ref="E38" si="6">G38+I38+K38</f>
        <v>0</v>
      </c>
      <c r="F38" s="109">
        <f>'[2]Розділ 2'!$G$45</f>
        <v>0</v>
      </c>
      <c r="G38" s="111">
        <f>'[2]Розділ 2'!$H$45</f>
        <v>0</v>
      </c>
      <c r="H38" s="121"/>
      <c r="I38" s="122"/>
      <c r="J38" s="96"/>
      <c r="K38" s="98"/>
    </row>
  </sheetData>
  <sheetProtection formatColumns="0" formatRows="0" selectLockedCells="1"/>
  <mergeCells count="7">
    <mergeCell ref="B2:E2"/>
    <mergeCell ref="J4:K4"/>
    <mergeCell ref="B4:B5"/>
    <mergeCell ref="C4:C5"/>
    <mergeCell ref="D4:E4"/>
    <mergeCell ref="F4:G4"/>
    <mergeCell ref="H4:I4"/>
  </mergeCells>
  <pageMargins left="0.78740157480314965" right="0.39370078740157483" top="0.98425196850393704" bottom="0.59055118110236227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>
    <tabColor rgb="FF66CCFF"/>
    <pageSetUpPr fitToPage="1"/>
  </sheetPr>
  <dimension ref="B2:G13"/>
  <sheetViews>
    <sheetView showGridLines="0" view="pageBreakPreview" zoomScaleNormal="100" zoomScaleSheetLayoutView="100" workbookViewId="0">
      <pane xSplit="3" ySplit="5" topLeftCell="D6" activePane="bottomRight" state="frozen"/>
      <selection activeCell="B2" sqref="B2:I2"/>
      <selection pane="topRight" activeCell="B2" sqref="B2:I2"/>
      <selection pane="bottomLeft" activeCell="B2" sqref="B2:I2"/>
      <selection pane="bottomRight" activeCell="B2" sqref="B2:I2"/>
    </sheetView>
  </sheetViews>
  <sheetFormatPr defaultRowHeight="15.05" x14ac:dyDescent="0.3"/>
  <cols>
    <col min="1" max="1" width="5.88671875" customWidth="1"/>
    <col min="2" max="2" width="38.5546875" customWidth="1"/>
    <col min="4" max="4" width="11.77734375" customWidth="1"/>
    <col min="5" max="7" width="20.21875" customWidth="1"/>
  </cols>
  <sheetData>
    <row r="2" spans="2:7" ht="15.65" x14ac:dyDescent="0.3">
      <c r="B2" s="158" t="s">
        <v>18</v>
      </c>
      <c r="C2" s="158"/>
      <c r="D2" s="158"/>
    </row>
    <row r="3" spans="2:7" thickBot="1" x14ac:dyDescent="0.35"/>
    <row r="4" spans="2:7" ht="70.45" customHeight="1" x14ac:dyDescent="0.3">
      <c r="B4" s="19"/>
      <c r="C4" s="20" t="s">
        <v>0</v>
      </c>
      <c r="D4" s="20" t="s">
        <v>3</v>
      </c>
      <c r="E4" s="102" t="s">
        <v>59</v>
      </c>
      <c r="F4" s="114" t="s">
        <v>60</v>
      </c>
      <c r="G4" s="86" t="s">
        <v>61</v>
      </c>
    </row>
    <row r="5" spans="2:7" ht="15.65" x14ac:dyDescent="0.3">
      <c r="B5" s="14" t="s">
        <v>20</v>
      </c>
      <c r="C5" s="15" t="s">
        <v>21</v>
      </c>
      <c r="D5" s="15">
        <v>1</v>
      </c>
      <c r="E5" s="75">
        <v>3</v>
      </c>
      <c r="F5" s="71">
        <v>4</v>
      </c>
      <c r="G5" s="81">
        <v>5</v>
      </c>
    </row>
    <row r="6" spans="2:7" ht="25.55" customHeight="1" x14ac:dyDescent="0.3">
      <c r="B6" s="63" t="s">
        <v>11</v>
      </c>
      <c r="C6" s="8">
        <v>1000</v>
      </c>
      <c r="D6" s="134">
        <f>SUM(D7:D8)</f>
        <v>0</v>
      </c>
      <c r="E6" s="113">
        <f>SUM(E7:E8)</f>
        <v>0</v>
      </c>
      <c r="F6" s="127">
        <f t="shared" ref="F6:G6" si="0">SUM(F7:F8)</f>
        <v>0</v>
      </c>
      <c r="G6" s="87">
        <f t="shared" si="0"/>
        <v>0</v>
      </c>
    </row>
    <row r="7" spans="2:7" ht="25.55" customHeight="1" x14ac:dyDescent="0.3">
      <c r="B7" s="128" t="s">
        <v>50</v>
      </c>
      <c r="C7" s="24">
        <v>1100</v>
      </c>
      <c r="D7" s="9">
        <f>SUM(E7:G7)</f>
        <v>0</v>
      </c>
      <c r="E7" s="104">
        <f>'[2]Розділ 3'!$D$7</f>
        <v>0</v>
      </c>
      <c r="F7" s="116"/>
      <c r="G7" s="88"/>
    </row>
    <row r="8" spans="2:7" ht="25.55" customHeight="1" x14ac:dyDescent="0.3">
      <c r="B8" s="64" t="s">
        <v>51</v>
      </c>
      <c r="C8" s="11">
        <v>1200</v>
      </c>
      <c r="D8" s="133">
        <f>SUM(D9:D12)</f>
        <v>0</v>
      </c>
      <c r="E8" s="113">
        <f>SUM(E9:E12)</f>
        <v>0</v>
      </c>
      <c r="F8" s="127">
        <f t="shared" ref="F8:G8" si="1">SUM(F9:F12)</f>
        <v>0</v>
      </c>
      <c r="G8" s="87">
        <f t="shared" si="1"/>
        <v>0</v>
      </c>
    </row>
    <row r="9" spans="2:7" ht="34.450000000000003" customHeight="1" x14ac:dyDescent="0.3">
      <c r="B9" s="25" t="s">
        <v>52</v>
      </c>
      <c r="C9" s="10">
        <v>1210</v>
      </c>
      <c r="D9" s="132">
        <f>SUM(E9:G9)</f>
        <v>0</v>
      </c>
      <c r="E9" s="104">
        <f>'[2]Розділ 3'!$D$9</f>
        <v>0</v>
      </c>
      <c r="F9" s="116"/>
      <c r="G9" s="88"/>
    </row>
    <row r="10" spans="2:7" ht="25.55" customHeight="1" x14ac:dyDescent="0.3">
      <c r="B10" s="25" t="s">
        <v>53</v>
      </c>
      <c r="C10" s="10">
        <v>1220</v>
      </c>
      <c r="D10" s="132">
        <f t="shared" ref="D10:D13" si="2">SUM(E10:G10)</f>
        <v>0</v>
      </c>
      <c r="E10" s="104">
        <f>'[2]Розділ 3'!$D$10</f>
        <v>0</v>
      </c>
      <c r="F10" s="116"/>
      <c r="G10" s="88"/>
    </row>
    <row r="11" spans="2:7" ht="25.55" customHeight="1" x14ac:dyDescent="0.3">
      <c r="B11" s="25" t="s">
        <v>54</v>
      </c>
      <c r="C11" s="10">
        <v>1230</v>
      </c>
      <c r="D11" s="132">
        <f t="shared" si="2"/>
        <v>0</v>
      </c>
      <c r="E11" s="104">
        <f>'[2]Розділ 3'!$D$11</f>
        <v>0</v>
      </c>
      <c r="F11" s="116"/>
      <c r="G11" s="88"/>
    </row>
    <row r="12" spans="2:7" ht="34.450000000000003" customHeight="1" x14ac:dyDescent="0.3">
      <c r="B12" s="25" t="s">
        <v>55</v>
      </c>
      <c r="C12" s="10">
        <v>1240</v>
      </c>
      <c r="D12" s="132">
        <f t="shared" si="2"/>
        <v>0</v>
      </c>
      <c r="E12" s="104">
        <f>'[2]Розділ 3'!$D$12</f>
        <v>0</v>
      </c>
      <c r="F12" s="116"/>
      <c r="G12" s="88"/>
    </row>
    <row r="13" spans="2:7" ht="34.450000000000003" customHeight="1" thickBot="1" x14ac:dyDescent="0.35">
      <c r="B13" s="129" t="s">
        <v>56</v>
      </c>
      <c r="C13" s="130">
        <v>1241</v>
      </c>
      <c r="D13" s="131">
        <f t="shared" si="2"/>
        <v>0</v>
      </c>
      <c r="E13" s="78">
        <f>'[2]Розділ 3'!$D$13</f>
        <v>0</v>
      </c>
      <c r="F13" s="117"/>
      <c r="G13" s="89"/>
    </row>
  </sheetData>
  <sheetProtection formatColumns="0" formatRows="0" selectLockedCells="1"/>
  <mergeCells count="1">
    <mergeCell ref="B2:D2"/>
  </mergeCells>
  <dataValidations count="2">
    <dataValidation type="whole" errorStyle="warning" operator="lessThanOrEqual" allowBlank="1" showInputMessage="1" showErrorMessage="1" errorTitle="Помилка!" error="Значення графи 4 не може перевищувати значення графи 3!" sqref="E7:G7 E9:G12">
      <formula1>#REF!</formula1>
    </dataValidation>
    <dataValidation type="whole" errorStyle="warning" operator="lessThanOrEqual" allowBlank="1" showInputMessage="1" showErrorMessage="1" errorTitle="Помилка!" error="Значення графи 4 не може перевищувати значення графи 3;_x000a_Значення рядка 1241 не може перевищувати значення рядка 1240!" sqref="E13:G13">
      <formula1>MIN(#REF!,E12)</formula1>
    </dataValidation>
  </dataValidations>
  <pageMargins left="0.78740157480314965" right="0.39370078740157483" top="0.98425196850393704" bottom="0.59055118110236227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Розділ 1.1-1.2</vt:lpstr>
      <vt:lpstr>Розділ 1.3</vt:lpstr>
      <vt:lpstr>Розділ 2</vt:lpstr>
      <vt:lpstr>Розділ 3</vt:lpstr>
      <vt:lpstr>'Розділ 1.1-1.2'!Область_печати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Звітності</dc:title>
  <dc:creator>Онищенко Віталій Володимирович</dc:creator>
  <cp:lastModifiedBy>Юлія Римар</cp:lastModifiedBy>
  <cp:lastPrinted>2024-10-22T13:15:00Z</cp:lastPrinted>
  <dcterms:created xsi:type="dcterms:W3CDTF">2019-10-31T13:11:29Z</dcterms:created>
  <dcterms:modified xsi:type="dcterms:W3CDTF">2024-11-04T08:47:59Z</dcterms:modified>
</cp:coreProperties>
</file>