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0736" windowHeight="11760"/>
  </bookViews>
  <sheets>
    <sheet name="залишки" sheetId="1" r:id="rId1"/>
  </sheets>
  <definedNames>
    <definedName name="_xlnm.Print_Titles" localSheetId="0">залишки!$7:$8</definedName>
    <definedName name="_xlnm.Print_Area" localSheetId="0">залишки!$A$1:$E$79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31" i="1"/>
  <c r="D32" i="1"/>
  <c r="D43" i="1"/>
  <c r="B32" i="1" l="1"/>
  <c r="E73" i="1"/>
  <c r="E74" i="1" s="1"/>
  <c r="E76" i="1" s="1"/>
  <c r="B72" i="1"/>
  <c r="B73" i="1" s="1"/>
  <c r="D24" i="1"/>
  <c r="C32" i="1"/>
  <c r="C44" i="1" s="1"/>
  <c r="C68" i="1" s="1"/>
  <c r="B43" i="1"/>
  <c r="C74" i="1" l="1"/>
  <c r="D27" i="1" l="1"/>
  <c r="B24" i="1" l="1"/>
  <c r="C36" i="1" l="1"/>
  <c r="C76" i="1" s="1"/>
  <c r="B27" i="1"/>
  <c r="D35" i="1" l="1"/>
  <c r="B35" i="1"/>
  <c r="D44" i="1" l="1"/>
  <c r="D68" i="1" s="1"/>
  <c r="B44" i="1"/>
  <c r="B68" i="1" s="1"/>
  <c r="B74" i="1" s="1"/>
  <c r="D36" i="1"/>
  <c r="B36" i="1"/>
  <c r="B76" i="1" l="1"/>
  <c r="D74" i="1"/>
  <c r="D76" i="1" s="1"/>
</calcChain>
</file>

<file path=xl/sharedStrings.xml><?xml version="1.0" encoding="utf-8"?>
<sst xmlns="http://schemas.openxmlformats.org/spreadsheetml/2006/main" count="81" uniqueCount="63">
  <si>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</si>
  <si>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</si>
  <si>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</si>
  <si>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</si>
  <si>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</si>
  <si>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</si>
  <si>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</si>
  <si>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</si>
  <si>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</si>
  <si>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</si>
  <si>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</si>
  <si>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</si>
  <si>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</si>
  <si>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</si>
  <si>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</si>
  <si>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</si>
  <si>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</si>
  <si>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</si>
  <si>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</si>
  <si>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Разом за розділом “Об’єкти капітального ремонту автомобільних доріг”</t>
  </si>
  <si>
    <t>2.2.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</si>
  <si>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Прилуцький район</t>
  </si>
  <si>
    <t>Разом по Чернігівській області</t>
  </si>
  <si>
    <t>Чернігівської обласної державної адміністрації</t>
  </si>
  <si>
    <t>Корюківський район</t>
  </si>
  <si>
    <t>Ніжинський район</t>
  </si>
  <si>
    <t>Чернігівський район</t>
  </si>
  <si>
    <t>1.2 Вулиці і дороги комунальної власності у населених пунктах</t>
  </si>
  <si>
    <t>Разом за підрозділом "Автомобільні дороги місцевого значення "</t>
  </si>
  <si>
    <t>Капітальний ремонт  автомобільної дороги загального користування місцевого значення О250303 Борзна - Воловиця на ділянці км 0 + 000 - км 33 + 000, Чернігівська область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</si>
  <si>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27+100, Чернігівська область</t>
  </si>
  <si>
    <t xml:space="preserve">Начальник Управління капітального будівництва </t>
  </si>
  <si>
    <t>Ярослав СЛЄСАРЕНКО</t>
  </si>
  <si>
    <t>Міст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</t>
  </si>
  <si>
    <t>Міст через р.Свишень на автомобільній дорозі загального користування місцевого значення О252109 Довжик -Хмільниця - /М-01/ - Роїще, км 0+168, біля с.Довжик</t>
  </si>
  <si>
    <t>Міст через струмок на автомобільній дорозі загального користування місцевого значення О250501 Городня - Кузничі - Деревини, км 22+331, біля с.Деревини</t>
  </si>
  <si>
    <t>Міст через канал на автомобільній дорозі загального користування місцевого значення О250712 Гальчин - Хрещате - /М-02/ км 1+960, біля с.Гальчин</t>
  </si>
  <si>
    <t>м. Новгород-Сіверський</t>
  </si>
  <si>
    <t>Капітальний ремонт покриття площі Князя Ігоря в м. Новгород-Сіверський</t>
  </si>
  <si>
    <t>м. Чернігів (замовник робіт - Управління житлово-комунального господарства Чернігівської міської ради)</t>
  </si>
  <si>
    <t>Реконструкція перехрестя вул. Кільцева з вул. 1-го Травня в м.Чернігів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</si>
  <si>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залишків субвенції минулих  років з державного бюджету місцевим бюджетам у 2022 році </t>
  </si>
  <si>
    <t>Мостовий перехід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ст.Лосинівка, км29+515</t>
  </si>
  <si>
    <t>2.3, Вулиці і дороги комунальної власності у населених пунктах</t>
  </si>
  <si>
    <t>Разом за розділом " Об'єкти капітального ремонту автомобільних доріг "</t>
  </si>
  <si>
    <t>Додаток</t>
  </si>
  <si>
    <t>до розпорядження голови Чернігівської обласної державної адміністрації</t>
  </si>
  <si>
    <t>Поточний дрібний ремонт та експлуатаційне утримання автомобільних доріг загального користування місцевого значення</t>
  </si>
  <si>
    <t xml:space="preserve">2.2 Проектно-вишукувальні роботи </t>
  </si>
  <si>
    <t>Капітальний ремонт автомобільної дороги загального користування місцевого значення О250920 Корюківка – Наумівка – Перелюб – Погорільці – Семенівка з під’їздом до с. Баранівка на ділянці км 18+309 – км 23+683</t>
  </si>
  <si>
    <t>Капітальний ремонт автомобільної дороги загального користування місцевого значення О251217 Титівка – Велика Кошелівка – Дуболугівка з під’їздом до с. Заньки на ділянках км 8+460 – км 10+285, км 10+940 – км 11+940, км 13+560 – км 14+150</t>
  </si>
  <si>
    <t>Капітальний ремонт автомобільної дороги загального користування місцевого значення О251202 Ніжин - Мрин - Держанівка на ділянці км 31+100 – км 34+800</t>
  </si>
  <si>
    <t>Новгород-Сіверський район</t>
  </si>
  <si>
    <t>Капітальний ремонт автомобільної дороги загального користування місцевого значення О251810 Сосниця – Пекарів – Шабалинів на ділянці км 12+100 – км 17+600</t>
  </si>
  <si>
    <t>Капітальний ремонт автомобільної дороги загального користування місцевого значення О251509 Прилуки – Сергіївка – Білошапки – Линовиця на ділянці км 49+475 – км 55+275</t>
  </si>
  <si>
    <t>Капітальний ремонт автомобільної дороги загального користування місцевого значення С251901 Пручаї - Охиньки - Дігтярі на ділянках км 1+917 – км 2+157, км 2+237 – км 6+183</t>
  </si>
  <si>
    <t>Капітальний ремонт автомобільної дороги загального користування місцевого значення О250501 Городня – Кузничі – Деревини на ділянці км 13+840 – км 17+875</t>
  </si>
  <si>
    <t>Капітальний ремонт автомобільної дороги загального користування місцевого значення О250720 Остер – Романьки – Бірки – Білейки –      /М-01/ з під’їздом до с. Одинці на ділянках км 5+000 – км 7+435, км 20+345 – км 23+700</t>
  </si>
  <si>
    <t>Капітальний ремонт автомобільної дороги загального користування місцевого значення О252113 ст. Халявине – /М-01/ – Халявин – Товстоліс на ділянках км 3+900 – км 5+700, км 7+300 – км 10+500</t>
  </si>
  <si>
    <t>Капітальний ремонт автомобільної дороги загального користування місцевого значення О252110 Михайло-Коцюбинське – Жукотки – Шибиринівка – Антоновичі з під'їздом до с. Рудка на ділянці км 0+000 – км 9+907</t>
  </si>
  <si>
    <t>Капітальний ремонт автомобільної дороги загального користування місцевого значення О252112 Довжик – Кархівка – Андріївка на ділянках км 0+000 – км 2+675, км 4+910 – км 6+100, км 8+070 – км 12+680</t>
  </si>
  <si>
    <t>Разом за підрозділом "Проєктно-вишукувальні роботи"</t>
  </si>
  <si>
    <t>02 лютого 2022 року 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</si>
</sst>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#,##0.0####"/>
    <numFmt numFmtId="167" formatCode="#,##0.00000"/>
    <numFmt numFmtId="168" formatCode="0.00000"/>
    <numFmt numFmtId="169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4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/>
    <xf numFmtId="165" fontId="1" fillId="0" borderId="0" xfId="0" applyNumberFormat="1" applyFont="1" applyAlignment="1">
      <alignment vertical="center"/>
    </xf>
    <xf numFmtId="0" fontId="0" fillId="0" borderId="1" xfId="0" applyBorder="1"/>
    <xf numFmtId="0" fontId="0" fillId="0" borderId="0" xfId="0" applyBorder="1"/>
    <xf numFmtId="165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6" xfId="0" applyBorder="1"/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164" fontId="3" fillId="2" borderId="0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66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left" vertical="top" wrapText="1"/>
    </xf>
    <xf numFmtId="165" fontId="7" fillId="3" borderId="1" xfId="0" applyNumberFormat="1" applyFont="1" applyFill="1" applyBorder="1" applyAlignment="1">
      <alignment horizontal="left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top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7" fontId="3" fillId="2" borderId="0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/>
    <xf numFmtId="168" fontId="2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9" fontId="10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/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/>
    <xf numFmtId="165" fontId="7" fillId="2" borderId="4" xfId="0" applyNumberFormat="1" applyFont="1" applyFill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2" borderId="6" xfId="0" applyNumberFormat="1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view="pageBreakPreview" topLeftCell="A75" zoomScale="80" zoomScaleNormal="80" zoomScaleSheetLayoutView="80" workbookViewId="0">
      <selection activeCell="C4" sqref="C4:E4"/>
    </sheetView>
  </sheetViews>
  <sheetFormatPr defaultColWidth="9.109375" defaultRowHeight="18" x14ac:dyDescent="0.35"/>
  <cols>
    <col min="1" max="1" width="82.6640625" style="14" customWidth="1"/>
    <col min="2" max="2" width="19.6640625" style="4" customWidth="1"/>
    <col min="3" max="3" width="17.33203125" style="15" customWidth="1"/>
    <col min="4" max="4" width="13.5546875" style="2" customWidth="1"/>
    <col min="5" max="5" width="27.44140625" style="16" customWidth="1"/>
    <col min="6" max="16384" width="9.109375" style="2"/>
  </cols>
  <sheetData>
    <row r="1" spans="1:6" ht="18.75" customHeight="1" x14ac:dyDescent="0.35">
      <c r="A1" s="27"/>
      <c r="B1" s="28"/>
      <c r="C1" s="94" t="s">
        <v>45</v>
      </c>
      <c r="D1" s="94"/>
      <c r="E1" s="94"/>
      <c r="F1" s="25"/>
    </row>
    <row r="2" spans="1:6" ht="35.25" customHeight="1" x14ac:dyDescent="0.35">
      <c r="A2" s="27"/>
      <c r="B2" s="28"/>
      <c r="C2" s="94" t="s">
        <v>46</v>
      </c>
      <c r="D2" s="94"/>
      <c r="E2" s="94"/>
      <c r="F2" s="25"/>
    </row>
    <row r="3" spans="1:6" s="21" customFormat="1" ht="35.25" customHeight="1" x14ac:dyDescent="0.35">
      <c r="A3" s="27"/>
      <c r="B3" s="28"/>
      <c r="C3" s="94" t="s">
        <v>62</v>
      </c>
      <c r="D3" s="94"/>
      <c r="E3" s="94"/>
      <c r="F3" s="25"/>
    </row>
    <row r="4" spans="1:6" ht="20.25" customHeight="1" x14ac:dyDescent="0.3">
      <c r="A4" s="27"/>
      <c r="B4" s="28"/>
      <c r="C4" s="95"/>
      <c r="D4" s="95"/>
      <c r="E4" s="95"/>
      <c r="F4" s="25"/>
    </row>
    <row r="5" spans="1:6" s="21" customFormat="1" ht="20.25" customHeight="1" x14ac:dyDescent="0.35">
      <c r="A5" s="27"/>
      <c r="B5" s="28"/>
      <c r="C5" s="26"/>
      <c r="D5" s="26"/>
      <c r="E5" s="26"/>
    </row>
    <row r="6" spans="1:6" ht="75.75" customHeight="1" x14ac:dyDescent="0.3">
      <c r="A6" s="96" t="s">
        <v>41</v>
      </c>
      <c r="B6" s="96"/>
      <c r="C6" s="96"/>
      <c r="D6" s="96"/>
      <c r="E6" s="96"/>
    </row>
    <row r="7" spans="1:6" ht="17.25" customHeight="1" x14ac:dyDescent="0.35">
      <c r="A7" s="99" t="s">
        <v>0</v>
      </c>
      <c r="B7" s="101" t="s">
        <v>1</v>
      </c>
      <c r="C7" s="99" t="s">
        <v>2</v>
      </c>
      <c r="D7" s="99"/>
      <c r="E7" s="103"/>
    </row>
    <row r="8" spans="1:6" ht="73.5" customHeight="1" x14ac:dyDescent="0.3">
      <c r="A8" s="100"/>
      <c r="B8" s="102"/>
      <c r="C8" s="29" t="s">
        <v>3</v>
      </c>
      <c r="D8" s="29" t="s">
        <v>4</v>
      </c>
      <c r="E8" s="29" t="s">
        <v>5</v>
      </c>
    </row>
    <row r="9" spans="1:6" ht="19.5" customHeight="1" x14ac:dyDescent="0.35">
      <c r="A9" s="97" t="s">
        <v>6</v>
      </c>
      <c r="B9" s="97"/>
      <c r="C9" s="97"/>
      <c r="D9" s="97"/>
      <c r="E9" s="98"/>
    </row>
    <row r="10" spans="1:6" ht="24.75" customHeight="1" x14ac:dyDescent="0.35">
      <c r="A10" s="77" t="s">
        <v>7</v>
      </c>
      <c r="B10" s="77"/>
      <c r="C10" s="77"/>
      <c r="D10" s="77"/>
      <c r="E10" s="78"/>
    </row>
    <row r="11" spans="1:6" s="3" customFormat="1" ht="19.5" customHeight="1" x14ac:dyDescent="0.35">
      <c r="A11" s="79" t="s">
        <v>8</v>
      </c>
      <c r="B11" s="79"/>
      <c r="C11" s="79"/>
      <c r="D11" s="79"/>
      <c r="E11" s="80"/>
    </row>
    <row r="12" spans="1:6" s="3" customFormat="1" x14ac:dyDescent="0.35">
      <c r="A12" s="30" t="s">
        <v>9</v>
      </c>
      <c r="B12" s="31"/>
      <c r="C12" s="31"/>
      <c r="D12" s="31"/>
      <c r="E12" s="32"/>
    </row>
    <row r="13" spans="1:6" ht="18.75" customHeight="1" x14ac:dyDescent="0.3">
      <c r="A13" s="81" t="s">
        <v>27</v>
      </c>
      <c r="B13" s="82"/>
      <c r="C13" s="82"/>
      <c r="D13" s="82"/>
      <c r="E13" s="83"/>
    </row>
    <row r="14" spans="1:6" s="21" customFormat="1" ht="18.75" customHeight="1" x14ac:dyDescent="0.3">
      <c r="A14" s="84" t="s">
        <v>39</v>
      </c>
      <c r="B14" s="84"/>
      <c r="C14" s="84"/>
      <c r="D14" s="84"/>
      <c r="E14" s="84"/>
    </row>
    <row r="15" spans="1:6" s="21" customFormat="1" ht="18.75" customHeight="1" x14ac:dyDescent="0.3">
      <c r="A15" s="58" t="s">
        <v>40</v>
      </c>
      <c r="B15" s="61">
        <v>1200.15139</v>
      </c>
      <c r="C15" s="57"/>
      <c r="D15" s="57"/>
      <c r="E15" s="57"/>
    </row>
    <row r="16" spans="1:6" s="21" customFormat="1" ht="18.75" customHeight="1" x14ac:dyDescent="0.3">
      <c r="A16" s="59" t="s">
        <v>10</v>
      </c>
      <c r="B16" s="61">
        <v>1200.15139</v>
      </c>
      <c r="C16" s="57"/>
      <c r="D16" s="57"/>
      <c r="E16" s="57"/>
    </row>
    <row r="17" spans="1:5" ht="39" customHeight="1" x14ac:dyDescent="0.3">
      <c r="A17" s="30" t="s">
        <v>11</v>
      </c>
      <c r="B17" s="60">
        <v>1200.15139</v>
      </c>
      <c r="C17" s="33"/>
      <c r="D17" s="33"/>
      <c r="E17" s="33"/>
    </row>
    <row r="18" spans="1:5" ht="39" customHeight="1" x14ac:dyDescent="0.3">
      <c r="A18" s="34" t="s">
        <v>12</v>
      </c>
      <c r="B18" s="60">
        <v>1200.15139</v>
      </c>
      <c r="C18" s="33"/>
      <c r="D18" s="33"/>
      <c r="E18" s="33"/>
    </row>
    <row r="19" spans="1:5" ht="17.399999999999999" x14ac:dyDescent="0.3">
      <c r="A19" s="77" t="s">
        <v>13</v>
      </c>
      <c r="B19" s="77"/>
      <c r="C19" s="77"/>
      <c r="D19" s="77"/>
      <c r="E19" s="77"/>
    </row>
    <row r="20" spans="1:5" x14ac:dyDescent="0.3">
      <c r="A20" s="79" t="s">
        <v>14</v>
      </c>
      <c r="B20" s="79"/>
      <c r="C20" s="79"/>
      <c r="D20" s="79"/>
      <c r="E20" s="79"/>
    </row>
    <row r="21" spans="1:5" x14ac:dyDescent="0.3">
      <c r="A21" s="79" t="s">
        <v>15</v>
      </c>
      <c r="B21" s="79"/>
      <c r="C21" s="79"/>
      <c r="D21" s="79"/>
      <c r="E21" s="79"/>
    </row>
    <row r="22" spans="1:5" ht="54" x14ac:dyDescent="0.3">
      <c r="A22" s="35" t="s">
        <v>16</v>
      </c>
      <c r="B22" s="62">
        <v>4000</v>
      </c>
      <c r="C22" s="29"/>
      <c r="D22" s="29">
        <v>12.4</v>
      </c>
      <c r="E22" s="31"/>
    </row>
    <row r="23" spans="1:5" ht="72" x14ac:dyDescent="0.3">
      <c r="A23" s="35" t="s">
        <v>33</v>
      </c>
      <c r="B23" s="62">
        <v>3500</v>
      </c>
      <c r="C23" s="29"/>
      <c r="D23" s="29">
        <v>16.29</v>
      </c>
      <c r="E23" s="31"/>
    </row>
    <row r="24" spans="1:5" x14ac:dyDescent="0.3">
      <c r="A24" s="36" t="s">
        <v>10</v>
      </c>
      <c r="B24" s="62">
        <f>SUM(B22:B23)</f>
        <v>7500</v>
      </c>
      <c r="C24" s="29"/>
      <c r="D24" s="29">
        <f>SUM(D22:D23)</f>
        <v>28.689999999999998</v>
      </c>
      <c r="E24" s="31"/>
    </row>
    <row r="25" spans="1:5" x14ac:dyDescent="0.3">
      <c r="A25" s="87" t="s">
        <v>24</v>
      </c>
      <c r="B25" s="87"/>
      <c r="C25" s="87"/>
      <c r="D25" s="87"/>
      <c r="E25" s="87"/>
    </row>
    <row r="26" spans="1:5" ht="54" x14ac:dyDescent="0.3">
      <c r="A26" s="35" t="s">
        <v>17</v>
      </c>
      <c r="B26" s="62">
        <v>74.251000000000005</v>
      </c>
      <c r="C26" s="29"/>
      <c r="D26" s="29"/>
      <c r="E26" s="31"/>
    </row>
    <row r="27" spans="1:5" x14ac:dyDescent="0.3">
      <c r="A27" s="36" t="s">
        <v>10</v>
      </c>
      <c r="B27" s="62">
        <f>SUM(B26:B26)</f>
        <v>74.251000000000005</v>
      </c>
      <c r="C27" s="29"/>
      <c r="D27" s="29">
        <f>SUM(D26:D26)</f>
        <v>0</v>
      </c>
      <c r="E27" s="31"/>
    </row>
    <row r="28" spans="1:5" ht="21" customHeight="1" x14ac:dyDescent="0.3">
      <c r="A28" s="81" t="s">
        <v>25</v>
      </c>
      <c r="B28" s="82"/>
      <c r="C28" s="82"/>
      <c r="D28" s="82"/>
      <c r="E28" s="83"/>
    </row>
    <row r="29" spans="1:5" s="22" customFormat="1" ht="54" x14ac:dyDescent="0.3">
      <c r="A29" s="37" t="s">
        <v>29</v>
      </c>
      <c r="B29" s="63">
        <v>7024.27387</v>
      </c>
      <c r="C29" s="29"/>
      <c r="D29" s="38"/>
      <c r="E29" s="38"/>
    </row>
    <row r="30" spans="1:5" s="22" customFormat="1" ht="54" x14ac:dyDescent="0.3">
      <c r="A30" s="35" t="s">
        <v>30</v>
      </c>
      <c r="B30" s="63">
        <v>11.413</v>
      </c>
      <c r="C30" s="39"/>
      <c r="D30" s="39"/>
      <c r="E30" s="39"/>
    </row>
    <row r="31" spans="1:5" s="22" customFormat="1" ht="54" x14ac:dyDescent="0.3">
      <c r="A31" s="35" t="s">
        <v>42</v>
      </c>
      <c r="B31" s="63">
        <f>886.758+23.362</f>
        <v>910.12</v>
      </c>
      <c r="C31" s="52"/>
      <c r="D31" s="51">
        <v>6</v>
      </c>
      <c r="E31" s="52"/>
    </row>
    <row r="32" spans="1:5" s="21" customFormat="1" x14ac:dyDescent="0.3">
      <c r="A32" s="36" t="s">
        <v>10</v>
      </c>
      <c r="B32" s="64">
        <f>SUM(B29:B31)</f>
        <v>7945.8068699999994</v>
      </c>
      <c r="C32" s="23">
        <f>SUM(C29:C30)</f>
        <v>0</v>
      </c>
      <c r="D32" s="53">
        <f>SUM(D29:D31)</f>
        <v>6</v>
      </c>
      <c r="E32" s="29"/>
    </row>
    <row r="33" spans="1:6" x14ac:dyDescent="0.3">
      <c r="A33" s="87" t="s">
        <v>21</v>
      </c>
      <c r="B33" s="87"/>
      <c r="C33" s="87"/>
      <c r="D33" s="87"/>
      <c r="E33" s="87"/>
    </row>
    <row r="34" spans="1:6" ht="41.25" customHeight="1" x14ac:dyDescent="0.3">
      <c r="A34" s="35" t="s">
        <v>18</v>
      </c>
      <c r="B34" s="65">
        <v>400</v>
      </c>
      <c r="C34" s="31"/>
      <c r="D34" s="29">
        <v>8.8000000000000007</v>
      </c>
      <c r="E34" s="40"/>
    </row>
    <row r="35" spans="1:6" x14ac:dyDescent="0.3">
      <c r="A35" s="36" t="s">
        <v>10</v>
      </c>
      <c r="B35" s="65">
        <f>SUM(B34)</f>
        <v>400</v>
      </c>
      <c r="C35" s="31"/>
      <c r="D35" s="29">
        <f>D34</f>
        <v>8.8000000000000007</v>
      </c>
      <c r="E35" s="40"/>
    </row>
    <row r="36" spans="1:6" ht="34.950000000000003" hidden="1" x14ac:dyDescent="0.3">
      <c r="A36" s="34" t="s">
        <v>19</v>
      </c>
      <c r="B36" s="33">
        <f>B24+B27+B35</f>
        <v>7974.2510000000002</v>
      </c>
      <c r="C36" s="33">
        <f>C24+C27+C35</f>
        <v>0</v>
      </c>
      <c r="D36" s="33">
        <f>D24+D27+D35</f>
        <v>37.489999999999995</v>
      </c>
      <c r="E36" s="40"/>
      <c r="F36" s="4"/>
    </row>
    <row r="37" spans="1:6" ht="37.5" hidden="1" customHeight="1" x14ac:dyDescent="0.3">
      <c r="A37" s="79" t="s">
        <v>20</v>
      </c>
      <c r="B37" s="79"/>
      <c r="C37" s="79"/>
      <c r="D37" s="79"/>
      <c r="E37" s="79"/>
    </row>
    <row r="38" spans="1:6" ht="34.950000000000003" hidden="1" x14ac:dyDescent="0.3">
      <c r="A38" s="41" t="s">
        <v>11</v>
      </c>
      <c r="B38" s="33">
        <v>0</v>
      </c>
      <c r="C38" s="42"/>
      <c r="D38" s="33"/>
      <c r="E38" s="43">
        <v>0</v>
      </c>
    </row>
    <row r="39" spans="1:6" s="22" customFormat="1" x14ac:dyDescent="0.3">
      <c r="A39" s="81" t="s">
        <v>26</v>
      </c>
      <c r="B39" s="82"/>
      <c r="C39" s="82"/>
      <c r="D39" s="82"/>
      <c r="E39" s="83"/>
    </row>
    <row r="40" spans="1:6" s="22" customFormat="1" ht="54" x14ac:dyDescent="0.3">
      <c r="A40" s="35" t="s">
        <v>34</v>
      </c>
      <c r="B40" s="63">
        <v>2000</v>
      </c>
      <c r="C40" s="18"/>
      <c r="D40" s="50">
        <v>24.4</v>
      </c>
      <c r="E40" s="44"/>
    </row>
    <row r="41" spans="1:6" s="22" customFormat="1" ht="54" x14ac:dyDescent="0.3">
      <c r="A41" s="35" t="s">
        <v>35</v>
      </c>
      <c r="B41" s="63">
        <f>1672.874+24.084</f>
        <v>1696.9580000000001</v>
      </c>
      <c r="C41" s="18"/>
      <c r="D41" s="50">
        <v>6.5</v>
      </c>
      <c r="E41" s="44"/>
    </row>
    <row r="42" spans="1:6" s="22" customFormat="1" ht="54" x14ac:dyDescent="0.3">
      <c r="A42" s="35" t="s">
        <v>36</v>
      </c>
      <c r="B42" s="63">
        <v>124.336</v>
      </c>
      <c r="C42" s="18"/>
      <c r="D42" s="50"/>
      <c r="E42" s="44"/>
    </row>
    <row r="43" spans="1:6" s="22" customFormat="1" x14ac:dyDescent="0.3">
      <c r="A43" s="36" t="s">
        <v>10</v>
      </c>
      <c r="B43" s="63">
        <f>SUM(B40:B42)</f>
        <v>3821.2939999999999</v>
      </c>
      <c r="C43" s="42"/>
      <c r="D43" s="51">
        <f>SUM(D40:D42)</f>
        <v>30.9</v>
      </c>
      <c r="E43" s="43"/>
    </row>
    <row r="44" spans="1:6" s="22" customFormat="1" ht="17.399999999999999" x14ac:dyDescent="0.3">
      <c r="A44" s="30" t="s">
        <v>28</v>
      </c>
      <c r="B44" s="60">
        <f>B24+B27+B32+B35+B43</f>
        <v>19741.351869999999</v>
      </c>
      <c r="C44" s="33">
        <f>C32</f>
        <v>0</v>
      </c>
      <c r="D44" s="33">
        <f>D43+D35+D27+D24+D32</f>
        <v>74.39</v>
      </c>
      <c r="E44" s="33"/>
    </row>
    <row r="45" spans="1:6" s="22" customFormat="1" x14ac:dyDescent="0.3">
      <c r="A45" s="91" t="s">
        <v>48</v>
      </c>
      <c r="B45" s="92"/>
      <c r="C45" s="92"/>
      <c r="D45" s="92"/>
      <c r="E45" s="93"/>
    </row>
    <row r="46" spans="1:6" s="22" customFormat="1" x14ac:dyDescent="0.3">
      <c r="A46" s="88" t="s">
        <v>24</v>
      </c>
      <c r="B46" s="89"/>
      <c r="C46" s="89"/>
      <c r="D46" s="89"/>
      <c r="E46" s="90"/>
    </row>
    <row r="47" spans="1:6" s="22" customFormat="1" ht="72" x14ac:dyDescent="0.3">
      <c r="A47" s="45" t="s">
        <v>49</v>
      </c>
      <c r="B47" s="63">
        <v>990</v>
      </c>
      <c r="C47" s="75"/>
      <c r="D47" s="75"/>
      <c r="E47" s="75"/>
    </row>
    <row r="48" spans="1:6" s="22" customFormat="1" x14ac:dyDescent="0.3">
      <c r="A48" s="69" t="s">
        <v>10</v>
      </c>
      <c r="B48" s="63">
        <v>990</v>
      </c>
      <c r="C48" s="75"/>
      <c r="D48" s="75"/>
      <c r="E48" s="75"/>
    </row>
    <row r="49" spans="1:5" s="22" customFormat="1" x14ac:dyDescent="0.3">
      <c r="A49" s="88" t="s">
        <v>25</v>
      </c>
      <c r="B49" s="89"/>
      <c r="C49" s="89"/>
      <c r="D49" s="89"/>
      <c r="E49" s="90"/>
    </row>
    <row r="50" spans="1:5" s="22" customFormat="1" ht="72" x14ac:dyDescent="0.3">
      <c r="A50" s="45" t="s">
        <v>50</v>
      </c>
      <c r="B50" s="63">
        <v>715</v>
      </c>
      <c r="C50" s="75"/>
      <c r="D50" s="75"/>
      <c r="E50" s="75"/>
    </row>
    <row r="51" spans="1:5" s="22" customFormat="1" ht="54" x14ac:dyDescent="0.3">
      <c r="A51" s="45" t="s">
        <v>51</v>
      </c>
      <c r="B51" s="63">
        <v>770</v>
      </c>
      <c r="C51" s="75"/>
      <c r="D51" s="75"/>
      <c r="E51" s="75"/>
    </row>
    <row r="52" spans="1:5" s="22" customFormat="1" x14ac:dyDescent="0.3">
      <c r="A52" s="69" t="s">
        <v>10</v>
      </c>
      <c r="B52" s="63">
        <v>1485</v>
      </c>
      <c r="C52" s="75"/>
      <c r="D52" s="75"/>
      <c r="E52" s="75"/>
    </row>
    <row r="53" spans="1:5" s="22" customFormat="1" x14ac:dyDescent="0.3">
      <c r="A53" s="88" t="s">
        <v>52</v>
      </c>
      <c r="B53" s="89"/>
      <c r="C53" s="89"/>
      <c r="D53" s="89"/>
      <c r="E53" s="90"/>
    </row>
    <row r="54" spans="1:5" s="22" customFormat="1" ht="54" x14ac:dyDescent="0.3">
      <c r="A54" s="45" t="s">
        <v>53</v>
      </c>
      <c r="B54" s="63">
        <v>990</v>
      </c>
      <c r="C54" s="75"/>
      <c r="D54" s="75"/>
      <c r="E54" s="75"/>
    </row>
    <row r="55" spans="1:5" s="22" customFormat="1" x14ac:dyDescent="0.3">
      <c r="A55" s="69" t="s">
        <v>10</v>
      </c>
      <c r="B55" s="63">
        <v>990</v>
      </c>
      <c r="C55" s="75"/>
      <c r="D55" s="75"/>
      <c r="E55" s="75"/>
    </row>
    <row r="56" spans="1:5" s="22" customFormat="1" x14ac:dyDescent="0.3">
      <c r="A56" s="88" t="s">
        <v>21</v>
      </c>
      <c r="B56" s="89"/>
      <c r="C56" s="89"/>
      <c r="D56" s="89"/>
      <c r="E56" s="90"/>
    </row>
    <row r="57" spans="1:5" s="22" customFormat="1" ht="54" x14ac:dyDescent="0.3">
      <c r="A57" s="45" t="s">
        <v>54</v>
      </c>
      <c r="B57" s="63">
        <v>994.14300000000003</v>
      </c>
      <c r="C57" s="75"/>
      <c r="D57" s="75"/>
      <c r="E57" s="75"/>
    </row>
    <row r="58" spans="1:5" s="22" customFormat="1" ht="54" x14ac:dyDescent="0.3">
      <c r="A58" s="45" t="s">
        <v>55</v>
      </c>
      <c r="B58" s="63">
        <v>855.23500000000001</v>
      </c>
      <c r="C58" s="75"/>
      <c r="D58" s="75"/>
      <c r="E58" s="75"/>
    </row>
    <row r="59" spans="1:5" s="22" customFormat="1" x14ac:dyDescent="0.3">
      <c r="A59" s="69" t="s">
        <v>10</v>
      </c>
      <c r="B59" s="63">
        <v>1849.3779999999999</v>
      </c>
      <c r="C59" s="75"/>
      <c r="D59" s="75"/>
      <c r="E59" s="75"/>
    </row>
    <row r="60" spans="1:5" s="22" customFormat="1" x14ac:dyDescent="0.3">
      <c r="A60" s="88" t="s">
        <v>26</v>
      </c>
      <c r="B60" s="89"/>
      <c r="C60" s="89"/>
      <c r="D60" s="89"/>
      <c r="E60" s="90"/>
    </row>
    <row r="61" spans="1:5" s="22" customFormat="1" ht="54" x14ac:dyDescent="0.3">
      <c r="A61" s="45" t="s">
        <v>56</v>
      </c>
      <c r="B61" s="63">
        <v>840</v>
      </c>
      <c r="C61" s="75"/>
      <c r="D61" s="75"/>
      <c r="E61" s="75"/>
    </row>
    <row r="62" spans="1:5" s="22" customFormat="1" ht="72" x14ac:dyDescent="0.3">
      <c r="A62" s="45" t="s">
        <v>57</v>
      </c>
      <c r="B62" s="63">
        <v>990</v>
      </c>
      <c r="C62" s="75"/>
      <c r="D62" s="75"/>
      <c r="E62" s="75"/>
    </row>
    <row r="63" spans="1:5" s="22" customFormat="1" ht="54" x14ac:dyDescent="0.3">
      <c r="A63" s="45" t="s">
        <v>58</v>
      </c>
      <c r="B63" s="63">
        <v>990</v>
      </c>
      <c r="C63" s="75"/>
      <c r="D63" s="75"/>
      <c r="E63" s="75"/>
    </row>
    <row r="64" spans="1:5" s="22" customFormat="1" ht="72" x14ac:dyDescent="0.3">
      <c r="A64" s="45" t="s">
        <v>59</v>
      </c>
      <c r="B64" s="63">
        <v>1388.4190000000001</v>
      </c>
      <c r="C64" s="75"/>
      <c r="D64" s="75"/>
      <c r="E64" s="75"/>
    </row>
    <row r="65" spans="1:7" s="22" customFormat="1" ht="54" x14ac:dyDescent="0.3">
      <c r="A65" s="45" t="s">
        <v>60</v>
      </c>
      <c r="B65" s="63">
        <v>1174.7760000000001</v>
      </c>
      <c r="C65" s="75"/>
      <c r="D65" s="75"/>
      <c r="E65" s="75"/>
    </row>
    <row r="66" spans="1:7" s="22" customFormat="1" x14ac:dyDescent="0.3">
      <c r="A66" s="69" t="s">
        <v>10</v>
      </c>
      <c r="B66" s="63">
        <v>5383.1949999999997</v>
      </c>
      <c r="C66" s="75"/>
      <c r="D66" s="75"/>
      <c r="E66" s="75"/>
    </row>
    <row r="67" spans="1:7" s="22" customFormat="1" ht="17.399999999999999" x14ac:dyDescent="0.3">
      <c r="A67" s="30" t="s">
        <v>61</v>
      </c>
      <c r="B67" s="60">
        <v>10697.573</v>
      </c>
      <c r="C67" s="74"/>
      <c r="D67" s="74"/>
      <c r="E67" s="74"/>
    </row>
    <row r="68" spans="1:7" customFormat="1" ht="34.799999999999997" x14ac:dyDescent="0.3">
      <c r="A68" s="30" t="s">
        <v>44</v>
      </c>
      <c r="B68" s="66">
        <f>B67+B44</f>
        <v>30438.924869999999</v>
      </c>
      <c r="C68" s="76">
        <f>C44</f>
        <v>0</v>
      </c>
      <c r="D68" s="76">
        <f>D44</f>
        <v>74.39</v>
      </c>
      <c r="E68" s="24"/>
      <c r="G68" s="20"/>
    </row>
    <row r="69" spans="1:7" s="22" customFormat="1" ht="21.75" customHeight="1" x14ac:dyDescent="0.3">
      <c r="A69" s="88" t="s">
        <v>43</v>
      </c>
      <c r="B69" s="89"/>
      <c r="C69" s="89"/>
      <c r="D69" s="89"/>
      <c r="E69" s="90"/>
    </row>
    <row r="70" spans="1:7" s="22" customFormat="1" ht="21.75" customHeight="1" x14ac:dyDescent="0.3">
      <c r="A70" s="88" t="s">
        <v>37</v>
      </c>
      <c r="B70" s="89"/>
      <c r="C70" s="89"/>
      <c r="D70" s="89"/>
      <c r="E70" s="90"/>
    </row>
    <row r="71" spans="1:7" s="22" customFormat="1" ht="36" x14ac:dyDescent="0.3">
      <c r="A71" s="45" t="s">
        <v>38</v>
      </c>
      <c r="B71" s="63">
        <v>2252.518</v>
      </c>
      <c r="C71" s="50"/>
      <c r="D71" s="50"/>
      <c r="E71" s="54">
        <v>7250</v>
      </c>
    </row>
    <row r="72" spans="1:7" s="22" customFormat="1" x14ac:dyDescent="0.3">
      <c r="A72" s="69" t="s">
        <v>10</v>
      </c>
      <c r="B72" s="63">
        <f>SUM(B71)</f>
        <v>2252.518</v>
      </c>
      <c r="C72" s="50"/>
      <c r="D72" s="50"/>
      <c r="E72" s="54">
        <v>7250</v>
      </c>
    </row>
    <row r="73" spans="1:7" s="22" customFormat="1" ht="34.799999999999997" x14ac:dyDescent="0.3">
      <c r="A73" s="30" t="s">
        <v>11</v>
      </c>
      <c r="B73" s="60">
        <f>SUM(B72)</f>
        <v>2252.518</v>
      </c>
      <c r="C73" s="68"/>
      <c r="D73" s="68"/>
      <c r="E73" s="55">
        <f>E72</f>
        <v>7250</v>
      </c>
    </row>
    <row r="74" spans="1:7" customFormat="1" ht="34.799999999999997" x14ac:dyDescent="0.3">
      <c r="A74" s="34" t="s">
        <v>19</v>
      </c>
      <c r="B74" s="66">
        <f>B68+B73</f>
        <v>32691.442869999999</v>
      </c>
      <c r="C74" s="42">
        <f>C44</f>
        <v>0</v>
      </c>
      <c r="D74" s="42">
        <f>D44</f>
        <v>74.39</v>
      </c>
      <c r="E74" s="70">
        <f>E73</f>
        <v>7250</v>
      </c>
    </row>
    <row r="75" spans="1:7" customFormat="1" ht="34.799999999999997" x14ac:dyDescent="0.3">
      <c r="A75" s="34" t="s">
        <v>47</v>
      </c>
      <c r="B75" s="66">
        <v>30750.93476</v>
      </c>
      <c r="C75" s="42"/>
      <c r="D75" s="42"/>
      <c r="E75" s="70"/>
    </row>
    <row r="76" spans="1:7" ht="17.399999999999999" x14ac:dyDescent="0.3">
      <c r="A76" s="30" t="s">
        <v>22</v>
      </c>
      <c r="B76" s="67">
        <f>B74+B18+B75</f>
        <v>64642.529020000002</v>
      </c>
      <c r="C76" s="43">
        <f>C36+C74</f>
        <v>0</v>
      </c>
      <c r="D76" s="43">
        <f>D74</f>
        <v>74.39</v>
      </c>
      <c r="E76" s="56">
        <f>E74</f>
        <v>7250</v>
      </c>
      <c r="G76" s="17"/>
    </row>
    <row r="77" spans="1:7" ht="30.75" customHeight="1" x14ac:dyDescent="0.35">
      <c r="A77" s="27"/>
      <c r="B77" s="71"/>
      <c r="C77" s="71"/>
      <c r="D77" s="47"/>
      <c r="E77" s="73"/>
    </row>
    <row r="78" spans="1:7" ht="18" customHeight="1" x14ac:dyDescent="0.35">
      <c r="A78" s="48" t="s">
        <v>31</v>
      </c>
      <c r="B78" s="72"/>
      <c r="C78" s="49"/>
      <c r="D78" s="49"/>
      <c r="E78" s="72"/>
    </row>
    <row r="79" spans="1:7" ht="19.5" customHeight="1" x14ac:dyDescent="0.35">
      <c r="A79" s="27" t="s">
        <v>23</v>
      </c>
      <c r="B79" s="28"/>
      <c r="C79" s="46"/>
      <c r="D79" s="85" t="s">
        <v>32</v>
      </c>
      <c r="E79" s="86"/>
    </row>
    <row r="80" spans="1:7" x14ac:dyDescent="0.35">
      <c r="A80" s="48"/>
      <c r="B80" s="28"/>
      <c r="C80" s="46"/>
      <c r="D80" s="47"/>
      <c r="E80" s="49"/>
    </row>
    <row r="81" spans="1:5" x14ac:dyDescent="0.35">
      <c r="A81" s="1"/>
      <c r="B81" s="7"/>
      <c r="C81" s="8"/>
      <c r="D81" s="5"/>
      <c r="E81" s="6"/>
    </row>
    <row r="82" spans="1:5" x14ac:dyDescent="0.35">
      <c r="A82" s="1"/>
      <c r="B82" s="19"/>
      <c r="C82" s="8"/>
      <c r="D82" s="5"/>
      <c r="E82" s="6"/>
    </row>
    <row r="83" spans="1:5" x14ac:dyDescent="0.35">
      <c r="A83" s="1"/>
      <c r="B83" s="7"/>
      <c r="C83" s="8"/>
      <c r="D83" s="5"/>
      <c r="E83" s="6"/>
    </row>
    <row r="84" spans="1:5" x14ac:dyDescent="0.35">
      <c r="A84" s="1"/>
      <c r="B84" s="7"/>
      <c r="C84" s="8"/>
      <c r="D84" s="5"/>
      <c r="E84" s="6"/>
    </row>
    <row r="85" spans="1:5" x14ac:dyDescent="0.35">
      <c r="A85" s="1"/>
      <c r="B85" s="7"/>
      <c r="C85" s="8"/>
      <c r="D85" s="5"/>
      <c r="E85" s="6"/>
    </row>
    <row r="86" spans="1:5" x14ac:dyDescent="0.35">
      <c r="A86" s="1"/>
      <c r="B86" s="7"/>
      <c r="C86" s="8"/>
      <c r="D86" s="5"/>
      <c r="E86" s="6"/>
    </row>
    <row r="87" spans="1:5" x14ac:dyDescent="0.35">
      <c r="A87" s="1"/>
      <c r="B87" s="7"/>
      <c r="C87" s="8"/>
      <c r="D87" s="5"/>
      <c r="E87" s="6"/>
    </row>
    <row r="88" spans="1:5" x14ac:dyDescent="0.35">
      <c r="A88" s="9"/>
      <c r="B88" s="10"/>
      <c r="C88" s="11"/>
      <c r="D88" s="12"/>
      <c r="E88" s="13"/>
    </row>
  </sheetData>
  <mergeCells count="30">
    <mergeCell ref="C1:E1"/>
    <mergeCell ref="C2:E2"/>
    <mergeCell ref="C4:E4"/>
    <mergeCell ref="A6:E6"/>
    <mergeCell ref="A9:E9"/>
    <mergeCell ref="A7:A8"/>
    <mergeCell ref="B7:B8"/>
    <mergeCell ref="C7:E7"/>
    <mergeCell ref="C3:E3"/>
    <mergeCell ref="A28:E28"/>
    <mergeCell ref="A39:E39"/>
    <mergeCell ref="A14:E14"/>
    <mergeCell ref="D79:E79"/>
    <mergeCell ref="A20:E20"/>
    <mergeCell ref="A25:E25"/>
    <mergeCell ref="A33:E33"/>
    <mergeCell ref="A37:E37"/>
    <mergeCell ref="A69:E69"/>
    <mergeCell ref="A70:E70"/>
    <mergeCell ref="A45:E45"/>
    <mergeCell ref="A46:E46"/>
    <mergeCell ref="A49:E49"/>
    <mergeCell ref="A53:E53"/>
    <mergeCell ref="A56:E56"/>
    <mergeCell ref="A60:E60"/>
    <mergeCell ref="A10:E10"/>
    <mergeCell ref="A11:E11"/>
    <mergeCell ref="A13:E13"/>
    <mergeCell ref="A19:E19"/>
    <mergeCell ref="A21:E21"/>
  </mergeCells>
  <pageMargins left="0.70866141732283472" right="0" top="0.39370078740157483" bottom="0" header="0.31496062992125984" footer="0.31496062992125984"/>
  <pageSetup paperSize="9" scale="59" fitToHeight="2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залишки</vt:lpstr>
      <vt:lpstr>залишки!Заголовки_для_печати</vt:lpstr>
      <vt:lpstr>залишки!Область_печати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2022-01-27T11:23:25Z</cp:lastPrinted>
  <dcterms:created xsi:type="dcterms:W3CDTF">2020-09-28T06:34:04Z</dcterms:created>
  <dcterms:modified xsi:type="dcterms:W3CDTF">2022-02-03T09:44:04Z</dcterms:modified>
</cp:coreProperties>
</file>