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18" windowHeight="11765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  <sheet name="Нестачі" sheetId="5" r:id="rId5"/>
  </sheets>
  <definedNames>
    <definedName name="_ftn1" localSheetId="1">Запаси!$A$70</definedName>
    <definedName name="_ftnref1" localSheetId="1">Запаси!#REF!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" l="1"/>
  <c r="G14" i="5"/>
  <c r="G12" i="5"/>
  <c r="I16" i="4"/>
  <c r="I15" i="4"/>
  <c r="I14" i="4"/>
  <c r="I13" i="4"/>
  <c r="I12" i="4"/>
  <c r="F13" i="3"/>
  <c r="G12" i="3"/>
  <c r="G11" i="3"/>
  <c r="G10" i="3"/>
  <c r="G13" i="3" s="1"/>
  <c r="H65" i="2"/>
  <c r="G65" i="2"/>
  <c r="F65" i="2"/>
  <c r="H61" i="2"/>
  <c r="G61" i="2"/>
  <c r="F61" i="2"/>
  <c r="H57" i="2"/>
  <c r="G57" i="2"/>
  <c r="F57" i="2"/>
  <c r="F66" i="2" s="1"/>
  <c r="H53" i="2"/>
  <c r="G53" i="2"/>
  <c r="F53" i="2"/>
  <c r="H49" i="2"/>
  <c r="G49" i="2"/>
  <c r="F49" i="2"/>
  <c r="H44" i="2"/>
  <c r="G44" i="2"/>
  <c r="F44" i="2"/>
  <c r="H40" i="2"/>
  <c r="G40" i="2"/>
  <c r="F40" i="2"/>
  <c r="H36" i="2"/>
  <c r="G36" i="2"/>
  <c r="F36" i="2"/>
  <c r="H32" i="2"/>
  <c r="G32" i="2"/>
  <c r="F32" i="2"/>
  <c r="H28" i="2"/>
  <c r="F28" i="2"/>
  <c r="H24" i="2"/>
  <c r="G24" i="2"/>
  <c r="F24" i="2"/>
  <c r="F20" i="2"/>
  <c r="H20" i="2"/>
  <c r="G20" i="2"/>
  <c r="H16" i="2"/>
  <c r="G16" i="2"/>
  <c r="F16" i="2"/>
  <c r="L186" i="1"/>
  <c r="K186" i="1"/>
  <c r="J186" i="1"/>
  <c r="I186" i="1"/>
  <c r="L182" i="1"/>
  <c r="K182" i="1"/>
  <c r="J182" i="1"/>
  <c r="I182" i="1"/>
  <c r="L178" i="1"/>
  <c r="K178" i="1"/>
  <c r="J178" i="1"/>
  <c r="I178" i="1"/>
  <c r="L174" i="1"/>
  <c r="K174" i="1"/>
  <c r="J174" i="1"/>
  <c r="I174" i="1"/>
  <c r="L170" i="1"/>
  <c r="K170" i="1"/>
  <c r="J170" i="1"/>
  <c r="I170" i="1"/>
  <c r="L166" i="1"/>
  <c r="K166" i="1"/>
  <c r="J166" i="1"/>
  <c r="I166" i="1"/>
  <c r="L161" i="1"/>
  <c r="K161" i="1"/>
  <c r="J161" i="1"/>
  <c r="I161" i="1"/>
  <c r="L157" i="1"/>
  <c r="K157" i="1"/>
  <c r="J157" i="1"/>
  <c r="I157" i="1"/>
  <c r="L153" i="1"/>
  <c r="K153" i="1"/>
  <c r="J153" i="1"/>
  <c r="I153" i="1"/>
  <c r="L149" i="1"/>
  <c r="K149" i="1"/>
  <c r="J149" i="1"/>
  <c r="I149" i="1"/>
  <c r="L145" i="1"/>
  <c r="K145" i="1"/>
  <c r="J145" i="1"/>
  <c r="I145" i="1"/>
  <c r="L141" i="1"/>
  <c r="K141" i="1"/>
  <c r="J141" i="1"/>
  <c r="I141" i="1"/>
  <c r="L109" i="1"/>
  <c r="K109" i="1"/>
  <c r="J109" i="1"/>
  <c r="I109" i="1"/>
  <c r="L105" i="1"/>
  <c r="K105" i="1"/>
  <c r="J105" i="1"/>
  <c r="I105" i="1"/>
  <c r="L100" i="1"/>
  <c r="K100" i="1"/>
  <c r="J100" i="1"/>
  <c r="I100" i="1"/>
  <c r="L96" i="1"/>
  <c r="K96" i="1"/>
  <c r="J96" i="1"/>
  <c r="I96" i="1"/>
  <c r="L92" i="1"/>
  <c r="K92" i="1"/>
  <c r="J92" i="1"/>
  <c r="I92" i="1"/>
  <c r="L86" i="1"/>
  <c r="K86" i="1"/>
  <c r="J86" i="1"/>
  <c r="I86" i="1"/>
  <c r="L83" i="1"/>
  <c r="K83" i="1"/>
  <c r="J83" i="1"/>
  <c r="I83" i="1"/>
  <c r="L28" i="1"/>
  <c r="K28" i="1"/>
  <c r="J28" i="1"/>
  <c r="I28" i="1"/>
  <c r="L20" i="1"/>
  <c r="K20" i="1"/>
  <c r="J20" i="1"/>
  <c r="I20" i="1"/>
  <c r="L16" i="1"/>
  <c r="K16" i="1"/>
  <c r="J16" i="1"/>
  <c r="I16" i="1"/>
  <c r="L12" i="1"/>
  <c r="K12" i="1"/>
  <c r="J12" i="1"/>
  <c r="I12" i="1"/>
  <c r="H66" i="2" l="1"/>
  <c r="G66" i="2"/>
  <c r="I187" i="1"/>
  <c r="J187" i="1"/>
  <c r="K187" i="1"/>
  <c r="L187" i="1"/>
  <c r="I17" i="4"/>
  <c r="G45" i="2"/>
  <c r="G67" i="2" s="1"/>
  <c r="H45" i="2"/>
  <c r="H67" i="2" s="1"/>
  <c r="F45" i="2"/>
  <c r="F67" i="2" s="1"/>
  <c r="L162" i="1"/>
  <c r="J162" i="1"/>
  <c r="K162" i="1"/>
  <c r="I162" i="1"/>
  <c r="I101" i="1"/>
  <c r="K101" i="1"/>
  <c r="L101" i="1"/>
  <c r="J101" i="1"/>
  <c r="K188" i="1" l="1"/>
  <c r="L188" i="1"/>
  <c r="J188" i="1"/>
  <c r="I188" i="1"/>
</calcChain>
</file>

<file path=xl/sharedStrings.xml><?xml version="1.0" encoding="utf-8"?>
<sst xmlns="http://schemas.openxmlformats.org/spreadsheetml/2006/main" count="633" uniqueCount="161">
  <si>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</si>
  <si>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</si>
  <si>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</si>
  <si>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</si>
  <si>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</si>
  <si>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</si>
  <si>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</si>
  <si>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</si>
  <si>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</si>
  <si>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</si>
  <si>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</si>
  <si>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</si>
  <si>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</si>
  <si>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</si>
  <si>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</si>
  <si>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</si>
  <si>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</si>
  <si>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</si>
  <si>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</si>
  <si>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</si>
  <si>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</si>
  <si>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</si>
  <si>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</si>
  <si>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</si>
  <si>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 xml:space="preserve">1113 Малоцінні необоротні матеріальні активи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</si>
  <si>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</si>
  <si>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</si>
  <si>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</si>
  <si>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</si>
  <si>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</si>
  <si>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</si>
  <si>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</si>
  <si>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</si>
  <si>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</si>
  <si>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</si>
  <si>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</si>
  <si>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</si>
  <si>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</si>
  <si>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</si>
  <si>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</si>
  <si>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</si>
  <si>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</si>
  <si>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</si>
  <si>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</si>
  <si>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</si>
  <si>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</si>
  <si>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</si>
  <si>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</si>
  <si>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</si>
  <si>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</si>
  <si>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</si>
  <si>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</si>
  <si>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</si>
  <si>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</si>
  <si>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</si>
  <si>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10.       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</si>
  <si>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</si>
  <si>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</si>
  <si>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</si>
  <si>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</si>
  <si>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</si>
  <si>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</si>
  <si>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</si>
  <si>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</si>
  <si>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</si>
  <si>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</si>
  <si>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</si>
  <si>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</si>
  <si>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>9.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</si>
  <si>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</si>
  <si>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</si>
  <si>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</si>
  <si>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</si>
  <si>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</si>
  <si>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</si>
  <si>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</si>
  <si>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</si>
  <si>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</si>
  <si>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</si>
  <si>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</si>
  <si>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</si>
  <si>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</si>
  <si>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</si>
  <si>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</si>
  <si>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</si>
  <si>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</si>
  <si>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одиниця виміру</t>
  </si>
  <si>
    <t xml:space="preserve"> вартість</t>
  </si>
  <si>
    <t xml:space="preserve">Додаток  1 </t>
  </si>
  <si>
    <t>кіль-кість</t>
  </si>
  <si>
    <t>Інвентарний номер</t>
  </si>
  <si>
    <t xml:space="preserve">балансова вартість </t>
  </si>
  <si>
    <t>Додаток 4</t>
  </si>
  <si>
    <t>Додаток 3</t>
  </si>
  <si>
    <t>Додаток 2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</si>
  <si>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</si>
  <si>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</si>
  <si>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</si>
  <si>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</si>
  <si>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t>«ПОЗАБАЛАНСОВИЙ ОБЛІК»</t>
  </si>
  <si>
    <t>02 "Активи на відповідальному зберіганні"</t>
  </si>
  <si>
    <t>…………….</t>
  </si>
  <si>
    <t>РАЗОМ за позабалансовим рахунком ……..</t>
  </si>
  <si>
    <t>«НЕСТАЧІ І ВТРАТИ ГРОШОВИХ КОШТІВ І МАТЕРІАЛЬНИХ ЦІННОСТЕЙ»</t>
  </si>
  <si>
    <t>Найменування показника</t>
  </si>
  <si>
    <t xml:space="preserve">РАЗОМ </t>
  </si>
  <si>
    <t>Примітка</t>
  </si>
  <si>
    <t>шт</t>
  </si>
  <si>
    <t>шт.</t>
  </si>
  <si>
    <t>Принтер Canon LBP-2900</t>
  </si>
  <si>
    <t>автомобіль ВАЗ 210990-20</t>
  </si>
  <si>
    <t xml:space="preserve">БФП Epson Exprtssion Home  </t>
  </si>
  <si>
    <t>стіл директорський</t>
  </si>
  <si>
    <t>стіл приставний</t>
  </si>
  <si>
    <t>стінка мебельна з 3 частин</t>
  </si>
  <si>
    <t>доріжка коврова</t>
  </si>
  <si>
    <t>Бензин- А-92</t>
  </si>
  <si>
    <t>Дизель</t>
  </si>
  <si>
    <t>л</t>
  </si>
  <si>
    <t>Ноутбук ProBook 4540s</t>
  </si>
  <si>
    <t>Вебкамера</t>
  </si>
  <si>
    <t>USB подовжувач</t>
  </si>
  <si>
    <t>Тросик безпеки</t>
  </si>
  <si>
    <t>Пачкорд</t>
  </si>
  <si>
    <t>Мереживний подовжувач</t>
  </si>
  <si>
    <t>Отримано довідку від Козелецького відділення поліції</t>
  </si>
  <si>
    <t>тумбочка</t>
  </si>
  <si>
    <t>Принтер Samsung  SCX-4220</t>
  </si>
  <si>
    <t>База відпочинку "Остер"</t>
  </si>
  <si>
    <t>м.Остер, вул.Одинця,29 (площа 67297 кв.м)</t>
  </si>
  <si>
    <t xml:space="preserve">ТОВ "Стілкрос" </t>
  </si>
  <si>
    <t>ВАЗ 21053</t>
  </si>
  <si>
    <t>ВАЗ 2107</t>
  </si>
  <si>
    <t>Газ 3110</t>
  </si>
  <si>
    <t xml:space="preserve">ПАК </t>
  </si>
  <si>
    <t xml:space="preserve">ПАК  </t>
  </si>
  <si>
    <t>ПАК</t>
  </si>
  <si>
    <t xml:space="preserve">БФП Samsung SCX-4300 </t>
  </si>
  <si>
    <t xml:space="preserve">Системний блок DELUX, монітор  LG , мультифункціональний принтер </t>
  </si>
  <si>
    <t xml:space="preserve">Системний блок DELUX, монітор  LG , мультифункціональний принтер Canon </t>
  </si>
  <si>
    <t xml:space="preserve">Принтер Еpson PX -1004 А-3 </t>
  </si>
  <si>
    <t xml:space="preserve">Персональний комп'ютер BRAIN </t>
  </si>
  <si>
    <t>Ноутбук АSUS X541NA</t>
  </si>
  <si>
    <t xml:space="preserve">Мотооприскувач </t>
  </si>
  <si>
    <t xml:space="preserve">Ланцюгова бензопила </t>
  </si>
  <si>
    <t xml:space="preserve">Кутова шлыфувальна машина </t>
  </si>
  <si>
    <t>Генератор</t>
  </si>
  <si>
    <t xml:space="preserve">Квадрокоптер </t>
  </si>
  <si>
    <t>Ноутбук Samsung R513</t>
  </si>
  <si>
    <t xml:space="preserve"> Принтер Canon MF 4410</t>
  </si>
  <si>
    <t xml:space="preserve"> Принтер Canon Хp ixma</t>
  </si>
  <si>
    <t xml:space="preserve">лодка Bark BT-360s в комплекті </t>
  </si>
  <si>
    <t>набір мелів для службового користування</t>
  </si>
  <si>
    <t>стіл офісний</t>
  </si>
  <si>
    <t>стіл</t>
  </si>
  <si>
    <t>шафа з антресолями</t>
  </si>
  <si>
    <t xml:space="preserve">Комплект REAL-EL 503 USB </t>
  </si>
  <si>
    <t>Принтер Canon PIXMA iP2840</t>
  </si>
  <si>
    <t>Монітор Philips 193V5LSB2</t>
  </si>
  <si>
    <t>Принтер Canon LBP-6030</t>
  </si>
  <si>
    <t xml:space="preserve">радіостанції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</si>
</sst>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/>
    <xf numFmtId="0" fontId="3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8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workbookViewId="0">
      <selection activeCell="E183" sqref="E183:G183"/>
    </sheetView>
  </sheetViews>
  <sheetFormatPr defaultColWidth="9.125" defaultRowHeight="15.65" x14ac:dyDescent="0.25"/>
  <cols>
    <col min="1" max="1" width="4.25" style="1" customWidth="1"/>
    <col min="2" max="2" width="16.625" style="1" customWidth="1"/>
    <col min="3" max="3" width="33.125" style="1" customWidth="1"/>
    <col min="4" max="4" width="15.25" style="1" customWidth="1"/>
    <col min="5" max="5" width="9.125" style="1"/>
    <col min="6" max="6" width="11.875" style="1" customWidth="1"/>
    <col min="7" max="7" width="0.125" style="1" customWidth="1"/>
    <col min="8" max="8" width="7.625" style="1" customWidth="1"/>
    <col min="9" max="9" width="7.125" style="1" customWidth="1"/>
    <col min="10" max="10" width="13.625" style="1" customWidth="1"/>
    <col min="11" max="11" width="12.375" style="1" customWidth="1"/>
    <col min="12" max="12" width="14.125" style="1" customWidth="1"/>
    <col min="13" max="13" width="11" style="1" customWidth="1"/>
    <col min="14" max="16384" width="9.125" style="1"/>
  </cols>
  <sheetData>
    <row r="1" spans="1:14" x14ac:dyDescent="0.25">
      <c r="L1" s="1" t="s">
        <v>88</v>
      </c>
    </row>
    <row r="2" spans="1:14" x14ac:dyDescent="0.25">
      <c r="L2" s="1" t="s">
        <v>65</v>
      </c>
    </row>
    <row r="4" spans="1:14" x14ac:dyDescent="0.25">
      <c r="A4" s="72" t="s">
        <v>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2"/>
    </row>
    <row r="5" spans="1:14" ht="12.1" customHeight="1" x14ac:dyDescent="0.25">
      <c r="A5" s="73" t="s">
        <v>0</v>
      </c>
      <c r="B5" s="73" t="s">
        <v>1</v>
      </c>
      <c r="C5" s="86" t="s">
        <v>11</v>
      </c>
      <c r="D5" s="73" t="s">
        <v>95</v>
      </c>
      <c r="E5" s="77" t="s">
        <v>90</v>
      </c>
      <c r="F5" s="78"/>
      <c r="G5" s="79"/>
      <c r="H5" s="73" t="s">
        <v>96</v>
      </c>
      <c r="I5" s="73" t="s">
        <v>2</v>
      </c>
      <c r="J5" s="73"/>
      <c r="K5" s="73"/>
      <c r="L5" s="73"/>
      <c r="M5" s="73"/>
      <c r="N5" s="2"/>
    </row>
    <row r="6" spans="1:14" ht="16.5" customHeight="1" x14ac:dyDescent="0.25">
      <c r="A6" s="73"/>
      <c r="B6" s="73"/>
      <c r="C6" s="87"/>
      <c r="D6" s="73"/>
      <c r="E6" s="80"/>
      <c r="F6" s="81"/>
      <c r="G6" s="82"/>
      <c r="H6" s="73"/>
      <c r="I6" s="73"/>
      <c r="J6" s="73"/>
      <c r="K6" s="73"/>
      <c r="L6" s="73"/>
      <c r="M6" s="73"/>
      <c r="N6" s="2"/>
    </row>
    <row r="7" spans="1:14" ht="60.8" customHeight="1" x14ac:dyDescent="0.25">
      <c r="A7" s="73"/>
      <c r="B7" s="73"/>
      <c r="C7" s="88"/>
      <c r="D7" s="73"/>
      <c r="E7" s="83"/>
      <c r="F7" s="84"/>
      <c r="G7" s="85"/>
      <c r="H7" s="73"/>
      <c r="I7" s="32" t="s">
        <v>89</v>
      </c>
      <c r="J7" s="32" t="s">
        <v>39</v>
      </c>
      <c r="K7" s="32" t="s">
        <v>37</v>
      </c>
      <c r="L7" s="32" t="s">
        <v>91</v>
      </c>
      <c r="M7" s="32" t="s">
        <v>38</v>
      </c>
      <c r="N7" s="2"/>
    </row>
    <row r="8" spans="1:14" s="39" customFormat="1" ht="13.6" x14ac:dyDescent="0.25">
      <c r="A8" s="37">
        <v>1</v>
      </c>
      <c r="B8" s="37">
        <v>2</v>
      </c>
      <c r="C8" s="37">
        <v>3</v>
      </c>
      <c r="D8" s="37">
        <v>4</v>
      </c>
      <c r="E8" s="94">
        <v>5</v>
      </c>
      <c r="F8" s="94"/>
      <c r="G8" s="94"/>
      <c r="H8" s="37">
        <v>6</v>
      </c>
      <c r="I8" s="37">
        <v>7</v>
      </c>
      <c r="J8" s="37">
        <v>8</v>
      </c>
      <c r="K8" s="37">
        <v>9</v>
      </c>
      <c r="L8" s="37">
        <v>10</v>
      </c>
      <c r="M8" s="37">
        <v>11</v>
      </c>
      <c r="N8" s="38"/>
    </row>
    <row r="9" spans="1:14" x14ac:dyDescent="0.25">
      <c r="A9" s="74">
        <v>1</v>
      </c>
      <c r="B9" s="74" t="s">
        <v>12</v>
      </c>
      <c r="C9" s="8" t="s">
        <v>13</v>
      </c>
      <c r="D9" s="3"/>
      <c r="E9" s="93"/>
      <c r="F9" s="93"/>
      <c r="G9" s="93"/>
      <c r="H9" s="3"/>
      <c r="I9" s="3"/>
      <c r="J9" s="3"/>
      <c r="K9" s="3"/>
      <c r="L9" s="3"/>
      <c r="M9" s="3"/>
      <c r="N9" s="2"/>
    </row>
    <row r="10" spans="1:14" x14ac:dyDescent="0.25">
      <c r="A10" s="91"/>
      <c r="B10" s="89"/>
      <c r="C10" s="4" t="s">
        <v>4</v>
      </c>
      <c r="D10" s="5"/>
      <c r="E10" s="70"/>
      <c r="F10" s="70"/>
      <c r="G10" s="70"/>
      <c r="H10" s="5"/>
      <c r="I10" s="5"/>
      <c r="J10" s="5"/>
      <c r="K10" s="5"/>
      <c r="L10" s="5"/>
      <c r="M10" s="5"/>
      <c r="N10" s="2"/>
    </row>
    <row r="11" spans="1:14" x14ac:dyDescent="0.25">
      <c r="A11" s="91"/>
      <c r="B11" s="90"/>
      <c r="C11" s="4" t="s">
        <v>4</v>
      </c>
      <c r="D11" s="5"/>
      <c r="E11" s="70"/>
      <c r="F11" s="70"/>
      <c r="G11" s="70"/>
      <c r="H11" s="5"/>
      <c r="I11" s="5"/>
      <c r="J11" s="5"/>
      <c r="K11" s="5"/>
      <c r="L11" s="5"/>
      <c r="M11" s="5"/>
      <c r="N11" s="2"/>
    </row>
    <row r="12" spans="1:14" ht="31.25" x14ac:dyDescent="0.25">
      <c r="A12" s="92"/>
      <c r="B12" s="12" t="s">
        <v>5</v>
      </c>
      <c r="C12" s="7" t="s">
        <v>21</v>
      </c>
      <c r="D12" s="7" t="s">
        <v>21</v>
      </c>
      <c r="E12" s="71" t="s">
        <v>21</v>
      </c>
      <c r="F12" s="71"/>
      <c r="G12" s="71"/>
      <c r="H12" s="7" t="s">
        <v>21</v>
      </c>
      <c r="I12" s="7">
        <f>SUM(I9:I11)</f>
        <v>0</v>
      </c>
      <c r="J12" s="7">
        <f t="shared" ref="J12:L12" si="0">SUM(J9:J11)</f>
        <v>0</v>
      </c>
      <c r="K12" s="7">
        <f t="shared" si="0"/>
        <v>0</v>
      </c>
      <c r="L12" s="7">
        <f t="shared" si="0"/>
        <v>0</v>
      </c>
      <c r="M12" s="7" t="s">
        <v>21</v>
      </c>
      <c r="N12" s="13"/>
    </row>
    <row r="13" spans="1:14" ht="32.299999999999997" customHeight="1" x14ac:dyDescent="0.25">
      <c r="A13" s="74">
        <v>2</v>
      </c>
      <c r="B13" s="74" t="s">
        <v>16</v>
      </c>
      <c r="C13" s="67" t="s">
        <v>129</v>
      </c>
      <c r="D13" s="5">
        <v>2020</v>
      </c>
      <c r="E13" s="70"/>
      <c r="F13" s="70"/>
      <c r="G13" s="70"/>
      <c r="H13" s="66" t="s">
        <v>107</v>
      </c>
      <c r="I13" s="5">
        <v>1</v>
      </c>
      <c r="J13" s="5">
        <v>2070055.72</v>
      </c>
      <c r="K13" s="5"/>
      <c r="L13" s="5">
        <v>2070055.72</v>
      </c>
      <c r="M13" s="5"/>
      <c r="N13" s="11"/>
    </row>
    <row r="14" spans="1:14" x14ac:dyDescent="0.25">
      <c r="A14" s="75"/>
      <c r="B14" s="75"/>
      <c r="C14" s="4" t="s">
        <v>4</v>
      </c>
      <c r="D14" s="5"/>
      <c r="E14" s="70"/>
      <c r="F14" s="70"/>
      <c r="G14" s="70"/>
      <c r="H14" s="5"/>
      <c r="I14" s="5"/>
      <c r="J14" s="5"/>
      <c r="K14" s="5"/>
      <c r="L14" s="5"/>
      <c r="M14" s="5"/>
      <c r="N14" s="2"/>
    </row>
    <row r="15" spans="1:14" x14ac:dyDescent="0.25">
      <c r="A15" s="75"/>
      <c r="B15" s="76"/>
      <c r="C15" s="4" t="s">
        <v>4</v>
      </c>
      <c r="D15" s="5"/>
      <c r="E15" s="70"/>
      <c r="F15" s="70"/>
      <c r="G15" s="70"/>
      <c r="H15" s="5"/>
      <c r="I15" s="5"/>
      <c r="J15" s="5"/>
      <c r="K15" s="5"/>
      <c r="L15" s="5"/>
      <c r="M15" s="5"/>
      <c r="N15" s="2"/>
    </row>
    <row r="16" spans="1:14" ht="31.25" x14ac:dyDescent="0.25">
      <c r="A16" s="76"/>
      <c r="B16" s="12" t="s">
        <v>5</v>
      </c>
      <c r="C16" s="7" t="s">
        <v>21</v>
      </c>
      <c r="D16" s="7" t="s">
        <v>21</v>
      </c>
      <c r="E16" s="71" t="s">
        <v>21</v>
      </c>
      <c r="F16" s="71"/>
      <c r="G16" s="71"/>
      <c r="H16" s="7" t="s">
        <v>21</v>
      </c>
      <c r="I16" s="7">
        <f>SUM(I13:I15)</f>
        <v>1</v>
      </c>
      <c r="J16" s="7">
        <f t="shared" ref="J16:L16" si="1">SUM(J13:J15)</f>
        <v>2070055.72</v>
      </c>
      <c r="K16" s="7">
        <f t="shared" si="1"/>
        <v>0</v>
      </c>
      <c r="L16" s="7">
        <f t="shared" si="1"/>
        <v>2070055.72</v>
      </c>
      <c r="M16" s="7" t="s">
        <v>21</v>
      </c>
      <c r="N16" s="2"/>
    </row>
    <row r="17" spans="1:14" ht="15.8" customHeight="1" x14ac:dyDescent="0.25">
      <c r="A17" s="74">
        <v>3</v>
      </c>
      <c r="B17" s="74" t="s">
        <v>14</v>
      </c>
      <c r="C17" s="8" t="s">
        <v>13</v>
      </c>
      <c r="D17" s="3"/>
      <c r="E17" s="93"/>
      <c r="F17" s="93"/>
      <c r="G17" s="93"/>
      <c r="H17" s="3"/>
      <c r="I17" s="3"/>
      <c r="J17" s="3"/>
      <c r="K17" s="3"/>
      <c r="L17" s="3"/>
      <c r="M17" s="3"/>
      <c r="N17" s="2"/>
    </row>
    <row r="18" spans="1:14" x14ac:dyDescent="0.25">
      <c r="A18" s="91"/>
      <c r="B18" s="75"/>
      <c r="C18" s="4" t="s">
        <v>4</v>
      </c>
      <c r="D18" s="5"/>
      <c r="E18" s="70"/>
      <c r="F18" s="70"/>
      <c r="G18" s="70"/>
      <c r="H18" s="5"/>
      <c r="I18" s="5"/>
      <c r="J18" s="5"/>
      <c r="K18" s="5"/>
      <c r="L18" s="5"/>
      <c r="M18" s="5"/>
      <c r="N18" s="2"/>
    </row>
    <row r="19" spans="1:14" x14ac:dyDescent="0.25">
      <c r="A19" s="91"/>
      <c r="B19" s="76"/>
      <c r="C19" s="4" t="s">
        <v>4</v>
      </c>
      <c r="D19" s="5"/>
      <c r="E19" s="70"/>
      <c r="F19" s="70"/>
      <c r="G19" s="70"/>
      <c r="H19" s="5"/>
      <c r="I19" s="5"/>
      <c r="J19" s="5"/>
      <c r="K19" s="5"/>
      <c r="L19" s="5"/>
      <c r="M19" s="5"/>
      <c r="N19" s="2"/>
    </row>
    <row r="20" spans="1:14" ht="31.25" x14ac:dyDescent="0.25">
      <c r="A20" s="92"/>
      <c r="B20" s="12" t="s">
        <v>5</v>
      </c>
      <c r="C20" s="7" t="s">
        <v>21</v>
      </c>
      <c r="D20" s="7" t="s">
        <v>21</v>
      </c>
      <c r="E20" s="71" t="s">
        <v>21</v>
      </c>
      <c r="F20" s="71"/>
      <c r="G20" s="71"/>
      <c r="H20" s="7" t="s">
        <v>21</v>
      </c>
      <c r="I20" s="7">
        <f>SUM(I17:I19)</f>
        <v>0</v>
      </c>
      <c r="J20" s="7">
        <f t="shared" ref="J20:L20" si="2">SUM(J17:J19)</f>
        <v>0</v>
      </c>
      <c r="K20" s="7">
        <f t="shared" si="2"/>
        <v>0</v>
      </c>
      <c r="L20" s="7">
        <f t="shared" si="2"/>
        <v>0</v>
      </c>
      <c r="M20" s="7" t="s">
        <v>21</v>
      </c>
      <c r="N20" s="13"/>
    </row>
    <row r="21" spans="1:14" ht="20.25" customHeight="1" x14ac:dyDescent="0.25">
      <c r="A21" s="74">
        <v>4</v>
      </c>
      <c r="B21" s="74" t="s">
        <v>15</v>
      </c>
      <c r="C21" s="62" t="s">
        <v>128</v>
      </c>
      <c r="D21" s="5"/>
      <c r="E21" s="70"/>
      <c r="F21" s="70"/>
      <c r="G21" s="70"/>
      <c r="H21" s="58" t="s">
        <v>107</v>
      </c>
      <c r="I21" s="5">
        <v>1</v>
      </c>
      <c r="J21" s="5">
        <v>2084008.67</v>
      </c>
      <c r="K21" s="65">
        <v>1858947.61</v>
      </c>
      <c r="L21" s="5">
        <v>225061.06</v>
      </c>
      <c r="M21" s="5"/>
      <c r="N21" s="11"/>
    </row>
    <row r="22" spans="1:14" ht="20.25" customHeight="1" x14ac:dyDescent="0.25">
      <c r="A22" s="75"/>
      <c r="B22" s="75"/>
      <c r="C22" s="47"/>
      <c r="D22" s="45"/>
      <c r="E22" s="102"/>
      <c r="F22" s="103"/>
      <c r="G22" s="45"/>
      <c r="H22" s="45"/>
      <c r="I22" s="45"/>
      <c r="J22" s="45"/>
      <c r="K22" s="45"/>
      <c r="L22" s="45"/>
      <c r="M22" s="45"/>
      <c r="N22" s="11"/>
    </row>
    <row r="23" spans="1:14" ht="20.25" customHeight="1" x14ac:dyDescent="0.25">
      <c r="A23" s="75"/>
      <c r="B23" s="75"/>
      <c r="C23" s="47"/>
      <c r="D23" s="45"/>
      <c r="E23" s="102"/>
      <c r="F23" s="103"/>
      <c r="G23" s="45"/>
      <c r="H23" s="45"/>
      <c r="I23" s="45"/>
      <c r="J23" s="45"/>
      <c r="K23" s="45"/>
      <c r="L23" s="45"/>
      <c r="M23" s="45"/>
      <c r="N23" s="11"/>
    </row>
    <row r="24" spans="1:14" ht="20.25" customHeight="1" x14ac:dyDescent="0.25">
      <c r="A24" s="75"/>
      <c r="B24" s="75"/>
      <c r="C24" s="47"/>
      <c r="D24" s="45"/>
      <c r="E24" s="102"/>
      <c r="F24" s="103"/>
      <c r="G24" s="45"/>
      <c r="H24" s="45"/>
      <c r="I24" s="45"/>
      <c r="J24" s="45"/>
      <c r="K24" s="45"/>
      <c r="L24" s="45"/>
      <c r="M24" s="45"/>
      <c r="N24" s="11"/>
    </row>
    <row r="25" spans="1:14" ht="20.25" customHeight="1" x14ac:dyDescent="0.25">
      <c r="A25" s="75"/>
      <c r="B25" s="75"/>
      <c r="C25" s="47"/>
      <c r="D25" s="45"/>
      <c r="E25" s="102"/>
      <c r="F25" s="103"/>
      <c r="G25" s="45"/>
      <c r="H25" s="45"/>
      <c r="I25" s="45"/>
      <c r="J25" s="45"/>
      <c r="K25" s="45"/>
      <c r="L25" s="45"/>
      <c r="M25" s="45"/>
      <c r="N25" s="11"/>
    </row>
    <row r="26" spans="1:14" x14ac:dyDescent="0.25">
      <c r="A26" s="75"/>
      <c r="B26" s="75"/>
      <c r="C26" s="4"/>
      <c r="D26" s="5"/>
      <c r="E26" s="70"/>
      <c r="F26" s="70"/>
      <c r="G26" s="70"/>
      <c r="H26" s="45"/>
      <c r="I26" s="45"/>
      <c r="J26" s="5"/>
      <c r="K26" s="5"/>
      <c r="L26" s="5"/>
      <c r="M26" s="5"/>
      <c r="N26" s="2"/>
    </row>
    <row r="27" spans="1:14" x14ac:dyDescent="0.25">
      <c r="A27" s="75"/>
      <c r="B27" s="76"/>
      <c r="C27" s="4" t="s">
        <v>4</v>
      </c>
      <c r="D27" s="5"/>
      <c r="E27" s="70"/>
      <c r="F27" s="70"/>
      <c r="G27" s="70"/>
      <c r="H27" s="5"/>
      <c r="I27" s="5"/>
      <c r="J27" s="5"/>
      <c r="K27" s="5"/>
      <c r="L27" s="5"/>
      <c r="M27" s="5"/>
      <c r="N27" s="2"/>
    </row>
    <row r="28" spans="1:14" ht="31.25" x14ac:dyDescent="0.25">
      <c r="A28" s="76"/>
      <c r="B28" s="12" t="s">
        <v>5</v>
      </c>
      <c r="C28" s="7" t="s">
        <v>21</v>
      </c>
      <c r="D28" s="7" t="s">
        <v>21</v>
      </c>
      <c r="E28" s="71" t="s">
        <v>21</v>
      </c>
      <c r="F28" s="71"/>
      <c r="G28" s="71"/>
      <c r="H28" s="7" t="s">
        <v>21</v>
      </c>
      <c r="I28" s="7">
        <f>SUM(I21:I27)</f>
        <v>1</v>
      </c>
      <c r="J28" s="7">
        <f t="shared" ref="J28:L28" si="3">SUM(J21:J27)</f>
        <v>2084008.67</v>
      </c>
      <c r="K28" s="7">
        <f t="shared" si="3"/>
        <v>1858947.61</v>
      </c>
      <c r="L28" s="7">
        <f t="shared" si="3"/>
        <v>225061.06</v>
      </c>
      <c r="M28" s="7" t="s">
        <v>21</v>
      </c>
      <c r="N28" s="2"/>
    </row>
    <row r="29" spans="1:14" ht="15.8" customHeight="1" x14ac:dyDescent="0.25">
      <c r="A29" s="74">
        <v>5</v>
      </c>
      <c r="B29" s="74"/>
      <c r="C29" s="69" t="s">
        <v>134</v>
      </c>
      <c r="D29" s="3"/>
      <c r="E29" s="97">
        <v>104830421</v>
      </c>
      <c r="F29" s="104"/>
      <c r="G29" s="98"/>
      <c r="H29" s="46" t="s">
        <v>107</v>
      </c>
      <c r="I29" s="3">
        <v>1</v>
      </c>
      <c r="J29" s="3">
        <v>6086</v>
      </c>
      <c r="K29" s="3">
        <v>3661.45</v>
      </c>
      <c r="L29" s="3">
        <v>2424.5500000000002</v>
      </c>
      <c r="M29" s="3">
        <v>10</v>
      </c>
      <c r="N29" s="2"/>
    </row>
    <row r="30" spans="1:14" ht="15.8" customHeight="1" x14ac:dyDescent="0.25">
      <c r="A30" s="75"/>
      <c r="B30" s="75"/>
      <c r="C30" s="69" t="s">
        <v>134</v>
      </c>
      <c r="D30" s="46"/>
      <c r="E30" s="97">
        <v>104830422</v>
      </c>
      <c r="F30" s="104"/>
      <c r="G30" s="98"/>
      <c r="H30" s="46" t="s">
        <v>107</v>
      </c>
      <c r="I30" s="46">
        <v>1</v>
      </c>
      <c r="J30" s="46">
        <v>6086</v>
      </c>
      <c r="K30" s="46">
        <v>3661.45</v>
      </c>
      <c r="L30" s="46">
        <v>2424.5500000000002</v>
      </c>
      <c r="M30" s="46">
        <v>10</v>
      </c>
      <c r="N30" s="2"/>
    </row>
    <row r="31" spans="1:14" x14ac:dyDescent="0.25">
      <c r="A31" s="75"/>
      <c r="B31" s="95"/>
      <c r="C31" s="69" t="s">
        <v>134</v>
      </c>
      <c r="D31" s="46"/>
      <c r="E31" s="97">
        <v>104830423</v>
      </c>
      <c r="F31" s="98"/>
      <c r="G31" s="46"/>
      <c r="H31" s="46" t="s">
        <v>107</v>
      </c>
      <c r="I31" s="46">
        <v>1</v>
      </c>
      <c r="J31" s="46">
        <v>6086</v>
      </c>
      <c r="K31" s="46">
        <v>3661.45</v>
      </c>
      <c r="L31" s="46">
        <v>2424.5500000000002</v>
      </c>
      <c r="M31" s="46">
        <v>10</v>
      </c>
      <c r="N31" s="2"/>
    </row>
    <row r="32" spans="1:14" x14ac:dyDescent="0.25">
      <c r="A32" s="75"/>
      <c r="B32" s="95"/>
      <c r="C32" s="69" t="s">
        <v>134</v>
      </c>
      <c r="D32" s="46"/>
      <c r="E32" s="97">
        <v>104830425</v>
      </c>
      <c r="F32" s="98"/>
      <c r="G32" s="46"/>
      <c r="H32" s="46" t="s">
        <v>107</v>
      </c>
      <c r="I32" s="46">
        <v>1</v>
      </c>
      <c r="J32" s="46">
        <v>6086</v>
      </c>
      <c r="K32" s="46">
        <v>3661.45</v>
      </c>
      <c r="L32" s="46">
        <v>2424.5500000000002</v>
      </c>
      <c r="M32" s="46">
        <v>10</v>
      </c>
      <c r="N32" s="2"/>
    </row>
    <row r="33" spans="1:14" x14ac:dyDescent="0.25">
      <c r="A33" s="75"/>
      <c r="B33" s="95"/>
      <c r="C33" s="69" t="s">
        <v>134</v>
      </c>
      <c r="D33" s="46"/>
      <c r="E33" s="97">
        <v>104830426</v>
      </c>
      <c r="F33" s="98"/>
      <c r="G33" s="46"/>
      <c r="H33" s="46" t="s">
        <v>107</v>
      </c>
      <c r="I33" s="46">
        <v>1</v>
      </c>
      <c r="J33" s="46">
        <v>6086</v>
      </c>
      <c r="K33" s="46">
        <v>3661.45</v>
      </c>
      <c r="L33" s="46">
        <v>2424.5500000000002</v>
      </c>
      <c r="M33" s="46">
        <v>10</v>
      </c>
      <c r="N33" s="2"/>
    </row>
    <row r="34" spans="1:14" x14ac:dyDescent="0.25">
      <c r="A34" s="75"/>
      <c r="B34" s="95"/>
      <c r="C34" s="69" t="s">
        <v>135</v>
      </c>
      <c r="D34" s="46"/>
      <c r="E34" s="97">
        <v>104830427</v>
      </c>
      <c r="F34" s="98"/>
      <c r="G34" s="46"/>
      <c r="H34" s="46" t="s">
        <v>107</v>
      </c>
      <c r="I34" s="46">
        <v>1</v>
      </c>
      <c r="J34" s="46">
        <v>6086</v>
      </c>
      <c r="K34" s="46">
        <v>3661.45</v>
      </c>
      <c r="L34" s="46">
        <v>2424.5500000000002</v>
      </c>
      <c r="M34" s="46">
        <v>10</v>
      </c>
      <c r="N34" s="2"/>
    </row>
    <row r="35" spans="1:14" x14ac:dyDescent="0.25">
      <c r="A35" s="75"/>
      <c r="B35" s="95"/>
      <c r="C35" s="69" t="s">
        <v>134</v>
      </c>
      <c r="D35" s="46"/>
      <c r="E35" s="97">
        <v>104830428</v>
      </c>
      <c r="F35" s="98"/>
      <c r="G35" s="46"/>
      <c r="H35" s="46" t="s">
        <v>107</v>
      </c>
      <c r="I35" s="46">
        <v>1</v>
      </c>
      <c r="J35" s="46">
        <v>6086</v>
      </c>
      <c r="K35" s="46">
        <v>3661.45</v>
      </c>
      <c r="L35" s="46">
        <v>2424.5500000000002</v>
      </c>
      <c r="M35" s="46">
        <v>10</v>
      </c>
      <c r="N35" s="2"/>
    </row>
    <row r="36" spans="1:14" x14ac:dyDescent="0.25">
      <c r="A36" s="75"/>
      <c r="B36" s="95"/>
      <c r="C36" s="69" t="s">
        <v>134</v>
      </c>
      <c r="D36" s="46"/>
      <c r="E36" s="97">
        <v>104830429</v>
      </c>
      <c r="F36" s="98"/>
      <c r="G36" s="46"/>
      <c r="H36" s="46" t="s">
        <v>107</v>
      </c>
      <c r="I36" s="46">
        <v>1</v>
      </c>
      <c r="J36" s="46">
        <v>6086</v>
      </c>
      <c r="K36" s="46">
        <v>3661.45</v>
      </c>
      <c r="L36" s="46">
        <v>2424.5500000000002</v>
      </c>
      <c r="M36" s="46">
        <v>10</v>
      </c>
      <c r="N36" s="2"/>
    </row>
    <row r="37" spans="1:14" x14ac:dyDescent="0.25">
      <c r="A37" s="75"/>
      <c r="B37" s="95"/>
      <c r="C37" s="69" t="s">
        <v>134</v>
      </c>
      <c r="D37" s="46"/>
      <c r="E37" s="97">
        <v>104830430</v>
      </c>
      <c r="F37" s="98"/>
      <c r="G37" s="46"/>
      <c r="H37" s="46" t="s">
        <v>107</v>
      </c>
      <c r="I37" s="46">
        <v>1</v>
      </c>
      <c r="J37" s="46">
        <v>6086</v>
      </c>
      <c r="K37" s="46">
        <v>3661.45</v>
      </c>
      <c r="L37" s="46">
        <v>2424.5500000000002</v>
      </c>
      <c r="M37" s="46">
        <v>10</v>
      </c>
      <c r="N37" s="2"/>
    </row>
    <row r="38" spans="1:14" x14ac:dyDescent="0.25">
      <c r="A38" s="75"/>
      <c r="B38" s="95"/>
      <c r="C38" s="69" t="s">
        <v>134</v>
      </c>
      <c r="D38" s="46"/>
      <c r="E38" s="97">
        <v>104830431</v>
      </c>
      <c r="F38" s="98"/>
      <c r="G38" s="46"/>
      <c r="H38" s="46" t="s">
        <v>107</v>
      </c>
      <c r="I38" s="46">
        <v>1</v>
      </c>
      <c r="J38" s="46">
        <v>6086</v>
      </c>
      <c r="K38" s="46">
        <v>3661.45</v>
      </c>
      <c r="L38" s="46">
        <v>2424.5500000000002</v>
      </c>
      <c r="M38" s="46">
        <v>10</v>
      </c>
      <c r="N38" s="2"/>
    </row>
    <row r="39" spans="1:14" x14ac:dyDescent="0.25">
      <c r="A39" s="75"/>
      <c r="B39" s="95"/>
      <c r="C39" s="69" t="s">
        <v>134</v>
      </c>
      <c r="D39" s="46"/>
      <c r="E39" s="97">
        <v>104830432</v>
      </c>
      <c r="F39" s="98"/>
      <c r="G39" s="46"/>
      <c r="H39" s="46" t="s">
        <v>107</v>
      </c>
      <c r="I39" s="46">
        <v>1</v>
      </c>
      <c r="J39" s="46">
        <v>6086</v>
      </c>
      <c r="K39" s="46">
        <v>3661.45</v>
      </c>
      <c r="L39" s="46">
        <v>2424.5500000000002</v>
      </c>
      <c r="M39" s="46">
        <v>10</v>
      </c>
      <c r="N39" s="2"/>
    </row>
    <row r="40" spans="1:14" x14ac:dyDescent="0.25">
      <c r="A40" s="75"/>
      <c r="B40" s="95"/>
      <c r="C40" s="69" t="s">
        <v>134</v>
      </c>
      <c r="D40" s="46"/>
      <c r="E40" s="97">
        <v>104830433</v>
      </c>
      <c r="F40" s="98"/>
      <c r="G40" s="46"/>
      <c r="H40" s="46" t="s">
        <v>107</v>
      </c>
      <c r="I40" s="46">
        <v>1</v>
      </c>
      <c r="J40" s="46">
        <v>6086</v>
      </c>
      <c r="K40" s="46">
        <v>3661.45</v>
      </c>
      <c r="L40" s="46">
        <v>2424.5500000000002</v>
      </c>
      <c r="M40" s="46">
        <v>10</v>
      </c>
      <c r="N40" s="2"/>
    </row>
    <row r="41" spans="1:14" x14ac:dyDescent="0.25">
      <c r="A41" s="75"/>
      <c r="B41" s="95"/>
      <c r="C41" s="69" t="s">
        <v>134</v>
      </c>
      <c r="D41" s="46"/>
      <c r="E41" s="97">
        <v>104830434</v>
      </c>
      <c r="F41" s="98"/>
      <c r="G41" s="46"/>
      <c r="H41" s="46" t="s">
        <v>107</v>
      </c>
      <c r="I41" s="46">
        <v>1</v>
      </c>
      <c r="J41" s="46">
        <v>6086</v>
      </c>
      <c r="K41" s="46">
        <v>3661.45</v>
      </c>
      <c r="L41" s="46">
        <v>2424.5500000000002</v>
      </c>
      <c r="M41" s="46">
        <v>10</v>
      </c>
      <c r="N41" s="2"/>
    </row>
    <row r="42" spans="1:14" x14ac:dyDescent="0.25">
      <c r="A42" s="75"/>
      <c r="B42" s="95"/>
      <c r="C42" s="69" t="s">
        <v>134</v>
      </c>
      <c r="D42" s="46"/>
      <c r="E42" s="97">
        <v>104830435</v>
      </c>
      <c r="F42" s="98"/>
      <c r="G42" s="46"/>
      <c r="H42" s="46" t="s">
        <v>107</v>
      </c>
      <c r="I42" s="46">
        <v>1</v>
      </c>
      <c r="J42" s="46">
        <v>6086</v>
      </c>
      <c r="K42" s="46">
        <v>3661.45</v>
      </c>
      <c r="L42" s="46">
        <v>2424.5500000000002</v>
      </c>
      <c r="M42" s="46">
        <v>10</v>
      </c>
      <c r="N42" s="2"/>
    </row>
    <row r="43" spans="1:14" x14ac:dyDescent="0.25">
      <c r="A43" s="75"/>
      <c r="B43" s="95"/>
      <c r="C43" s="69" t="s">
        <v>134</v>
      </c>
      <c r="D43" s="46"/>
      <c r="E43" s="97">
        <v>104830436</v>
      </c>
      <c r="F43" s="98"/>
      <c r="G43" s="46"/>
      <c r="H43" s="46" t="s">
        <v>107</v>
      </c>
      <c r="I43" s="46">
        <v>1</v>
      </c>
      <c r="J43" s="46">
        <v>6086</v>
      </c>
      <c r="K43" s="46">
        <v>3661.45</v>
      </c>
      <c r="L43" s="46">
        <v>2424.5500000000002</v>
      </c>
      <c r="M43" s="46">
        <v>10</v>
      </c>
      <c r="N43" s="2"/>
    </row>
    <row r="44" spans="1:14" x14ac:dyDescent="0.25">
      <c r="A44" s="75"/>
      <c r="B44" s="95"/>
      <c r="C44" s="69" t="s">
        <v>134</v>
      </c>
      <c r="D44" s="46"/>
      <c r="E44" s="97">
        <v>104830437</v>
      </c>
      <c r="F44" s="98"/>
      <c r="G44" s="46"/>
      <c r="H44" s="46" t="s">
        <v>107</v>
      </c>
      <c r="I44" s="46">
        <v>1</v>
      </c>
      <c r="J44" s="46">
        <v>6086</v>
      </c>
      <c r="K44" s="46">
        <v>3661.45</v>
      </c>
      <c r="L44" s="46">
        <v>2424.5500000000002</v>
      </c>
      <c r="M44" s="46">
        <v>10</v>
      </c>
      <c r="N44" s="2"/>
    </row>
    <row r="45" spans="1:14" x14ac:dyDescent="0.25">
      <c r="A45" s="75"/>
      <c r="B45" s="95"/>
      <c r="C45" s="69" t="s">
        <v>134</v>
      </c>
      <c r="D45" s="46"/>
      <c r="E45" s="97">
        <v>104830438</v>
      </c>
      <c r="F45" s="98"/>
      <c r="G45" s="46"/>
      <c r="H45" s="46" t="s">
        <v>107</v>
      </c>
      <c r="I45" s="46">
        <v>1</v>
      </c>
      <c r="J45" s="46">
        <v>6086</v>
      </c>
      <c r="K45" s="46">
        <v>3661.45</v>
      </c>
      <c r="L45" s="46">
        <v>2424.5500000000002</v>
      </c>
      <c r="M45" s="46">
        <v>10</v>
      </c>
      <c r="N45" s="2"/>
    </row>
    <row r="46" spans="1:14" x14ac:dyDescent="0.25">
      <c r="A46" s="75"/>
      <c r="B46" s="95"/>
      <c r="C46" s="69" t="s">
        <v>134</v>
      </c>
      <c r="D46" s="46"/>
      <c r="E46" s="97">
        <v>104830439</v>
      </c>
      <c r="F46" s="98"/>
      <c r="G46" s="46"/>
      <c r="H46" s="46" t="s">
        <v>107</v>
      </c>
      <c r="I46" s="46">
        <v>1</v>
      </c>
      <c r="J46" s="46">
        <v>6086</v>
      </c>
      <c r="K46" s="46">
        <v>3661.45</v>
      </c>
      <c r="L46" s="46">
        <v>2424.5500000000002</v>
      </c>
      <c r="M46" s="46">
        <v>10</v>
      </c>
      <c r="N46" s="2"/>
    </row>
    <row r="47" spans="1:14" x14ac:dyDescent="0.25">
      <c r="A47" s="75"/>
      <c r="B47" s="95"/>
      <c r="C47" s="69" t="s">
        <v>134</v>
      </c>
      <c r="D47" s="46"/>
      <c r="E47" s="97">
        <v>104830440</v>
      </c>
      <c r="F47" s="98"/>
      <c r="G47" s="46"/>
      <c r="H47" s="46" t="s">
        <v>107</v>
      </c>
      <c r="I47" s="46">
        <v>1</v>
      </c>
      <c r="J47" s="46">
        <v>6086</v>
      </c>
      <c r="K47" s="46">
        <v>3661.45</v>
      </c>
      <c r="L47" s="46">
        <v>2424.5500000000002</v>
      </c>
      <c r="M47" s="46">
        <v>10</v>
      </c>
      <c r="N47" s="2"/>
    </row>
    <row r="48" spans="1:14" x14ac:dyDescent="0.25">
      <c r="A48" s="75"/>
      <c r="B48" s="95"/>
      <c r="C48" s="69" t="s">
        <v>136</v>
      </c>
      <c r="D48" s="46"/>
      <c r="E48" s="97">
        <v>104830441</v>
      </c>
      <c r="F48" s="98"/>
      <c r="G48" s="46"/>
      <c r="H48" s="46" t="s">
        <v>107</v>
      </c>
      <c r="I48" s="46">
        <v>1</v>
      </c>
      <c r="J48" s="46">
        <v>6086</v>
      </c>
      <c r="K48" s="46">
        <v>3661.45</v>
      </c>
      <c r="L48" s="46">
        <v>2424.5500000000002</v>
      </c>
      <c r="M48" s="46">
        <v>10</v>
      </c>
      <c r="N48" s="2"/>
    </row>
    <row r="49" spans="1:14" x14ac:dyDescent="0.25">
      <c r="A49" s="75"/>
      <c r="B49" s="95"/>
      <c r="C49" s="69" t="s">
        <v>134</v>
      </c>
      <c r="D49" s="46"/>
      <c r="E49" s="97">
        <v>104830442</v>
      </c>
      <c r="F49" s="98"/>
      <c r="G49" s="46"/>
      <c r="H49" s="46" t="s">
        <v>107</v>
      </c>
      <c r="I49" s="46">
        <v>1</v>
      </c>
      <c r="J49" s="46">
        <v>6086</v>
      </c>
      <c r="K49" s="46">
        <v>3661.45</v>
      </c>
      <c r="L49" s="46">
        <v>2424.5500000000002</v>
      </c>
      <c r="M49" s="46">
        <v>10</v>
      </c>
      <c r="N49" s="2"/>
    </row>
    <row r="50" spans="1:14" x14ac:dyDescent="0.25">
      <c r="A50" s="75"/>
      <c r="B50" s="95"/>
      <c r="C50" s="69" t="s">
        <v>134</v>
      </c>
      <c r="D50" s="46"/>
      <c r="E50" s="97">
        <v>104830443</v>
      </c>
      <c r="F50" s="98"/>
      <c r="G50" s="46"/>
      <c r="H50" s="46" t="s">
        <v>107</v>
      </c>
      <c r="I50" s="46">
        <v>1</v>
      </c>
      <c r="J50" s="46">
        <v>6086</v>
      </c>
      <c r="K50" s="46">
        <v>3661.45</v>
      </c>
      <c r="L50" s="46">
        <v>2424.5500000000002</v>
      </c>
      <c r="M50" s="46">
        <v>10</v>
      </c>
      <c r="N50" s="2"/>
    </row>
    <row r="51" spans="1:14" x14ac:dyDescent="0.25">
      <c r="A51" s="75"/>
      <c r="B51" s="95"/>
      <c r="C51" s="69" t="s">
        <v>134</v>
      </c>
      <c r="D51" s="46"/>
      <c r="E51" s="97">
        <v>104830444</v>
      </c>
      <c r="F51" s="98"/>
      <c r="G51" s="46"/>
      <c r="H51" s="46" t="s">
        <v>107</v>
      </c>
      <c r="I51" s="46">
        <v>1</v>
      </c>
      <c r="J51" s="46">
        <v>6086</v>
      </c>
      <c r="K51" s="46">
        <v>3661.45</v>
      </c>
      <c r="L51" s="46">
        <v>2424.5500000000002</v>
      </c>
      <c r="M51" s="46">
        <v>10</v>
      </c>
      <c r="N51" s="2"/>
    </row>
    <row r="52" spans="1:14" x14ac:dyDescent="0.25">
      <c r="A52" s="75"/>
      <c r="B52" s="95"/>
      <c r="C52" s="69" t="s">
        <v>134</v>
      </c>
      <c r="D52" s="46"/>
      <c r="E52" s="97">
        <v>104830445</v>
      </c>
      <c r="F52" s="98"/>
      <c r="G52" s="46"/>
      <c r="H52" s="46" t="s">
        <v>107</v>
      </c>
      <c r="I52" s="46">
        <v>1</v>
      </c>
      <c r="J52" s="46">
        <v>6086</v>
      </c>
      <c r="K52" s="46">
        <v>3661.45</v>
      </c>
      <c r="L52" s="46">
        <v>2424.5500000000002</v>
      </c>
      <c r="M52" s="46">
        <v>10</v>
      </c>
      <c r="N52" s="2"/>
    </row>
    <row r="53" spans="1:14" x14ac:dyDescent="0.25">
      <c r="A53" s="75"/>
      <c r="B53" s="95"/>
      <c r="C53" s="69" t="s">
        <v>134</v>
      </c>
      <c r="D53" s="46"/>
      <c r="E53" s="97">
        <v>104830448</v>
      </c>
      <c r="F53" s="98"/>
      <c r="G53" s="46"/>
      <c r="H53" s="46" t="s">
        <v>107</v>
      </c>
      <c r="I53" s="46">
        <v>1</v>
      </c>
      <c r="J53" s="46">
        <v>6086</v>
      </c>
      <c r="K53" s="46">
        <v>3661.45</v>
      </c>
      <c r="L53" s="46">
        <v>2424.5500000000002</v>
      </c>
      <c r="M53" s="46">
        <v>10</v>
      </c>
      <c r="N53" s="2"/>
    </row>
    <row r="54" spans="1:14" x14ac:dyDescent="0.25">
      <c r="A54" s="75"/>
      <c r="B54" s="95"/>
      <c r="C54" s="69" t="s">
        <v>134</v>
      </c>
      <c r="D54" s="46"/>
      <c r="E54" s="97">
        <v>104830449</v>
      </c>
      <c r="F54" s="98"/>
      <c r="G54" s="46"/>
      <c r="H54" s="46" t="s">
        <v>107</v>
      </c>
      <c r="I54" s="46">
        <v>1</v>
      </c>
      <c r="J54" s="46">
        <v>6086</v>
      </c>
      <c r="K54" s="46">
        <v>3661.45</v>
      </c>
      <c r="L54" s="46">
        <v>2424.5500000000002</v>
      </c>
      <c r="M54" s="46">
        <v>10</v>
      </c>
      <c r="N54" s="2"/>
    </row>
    <row r="55" spans="1:14" x14ac:dyDescent="0.25">
      <c r="A55" s="75"/>
      <c r="B55" s="95"/>
      <c r="C55" s="69" t="s">
        <v>134</v>
      </c>
      <c r="D55" s="46"/>
      <c r="E55" s="97">
        <v>104830451</v>
      </c>
      <c r="F55" s="98"/>
      <c r="G55" s="46"/>
      <c r="H55" s="46" t="s">
        <v>107</v>
      </c>
      <c r="I55" s="46">
        <v>1</v>
      </c>
      <c r="J55" s="46">
        <v>6086</v>
      </c>
      <c r="K55" s="46">
        <v>3661.45</v>
      </c>
      <c r="L55" s="46">
        <v>2424.5500000000002</v>
      </c>
      <c r="M55" s="46">
        <v>10</v>
      </c>
      <c r="N55" s="2"/>
    </row>
    <row r="56" spans="1:14" x14ac:dyDescent="0.25">
      <c r="A56" s="75"/>
      <c r="B56" s="95"/>
      <c r="C56" s="69" t="s">
        <v>134</v>
      </c>
      <c r="D56" s="46"/>
      <c r="E56" s="97">
        <v>104830452</v>
      </c>
      <c r="F56" s="98"/>
      <c r="G56" s="46"/>
      <c r="H56" s="46" t="s">
        <v>107</v>
      </c>
      <c r="I56" s="46">
        <v>1</v>
      </c>
      <c r="J56" s="46">
        <v>6086</v>
      </c>
      <c r="K56" s="46">
        <v>3661.45</v>
      </c>
      <c r="L56" s="46">
        <v>2424.5500000000002</v>
      </c>
      <c r="M56" s="46">
        <v>10</v>
      </c>
      <c r="N56" s="2"/>
    </row>
    <row r="57" spans="1:14" x14ac:dyDescent="0.25">
      <c r="A57" s="75"/>
      <c r="B57" s="95"/>
      <c r="C57" s="69" t="s">
        <v>134</v>
      </c>
      <c r="D57" s="46"/>
      <c r="E57" s="97">
        <v>104830461</v>
      </c>
      <c r="F57" s="98"/>
      <c r="G57" s="46"/>
      <c r="H57" s="46" t="s">
        <v>107</v>
      </c>
      <c r="I57" s="46">
        <v>1</v>
      </c>
      <c r="J57" s="46">
        <v>6086</v>
      </c>
      <c r="K57" s="46">
        <v>3661.45</v>
      </c>
      <c r="L57" s="46">
        <v>2424.5500000000002</v>
      </c>
      <c r="M57" s="46">
        <v>10</v>
      </c>
      <c r="N57" s="2"/>
    </row>
    <row r="58" spans="1:14" x14ac:dyDescent="0.25">
      <c r="A58" s="75"/>
      <c r="B58" s="95"/>
      <c r="C58" s="69" t="s">
        <v>134</v>
      </c>
      <c r="D58" s="46"/>
      <c r="E58" s="97">
        <v>104830463</v>
      </c>
      <c r="F58" s="98"/>
      <c r="G58" s="46"/>
      <c r="H58" s="46" t="s">
        <v>107</v>
      </c>
      <c r="I58" s="46">
        <v>1</v>
      </c>
      <c r="J58" s="46">
        <v>6086</v>
      </c>
      <c r="K58" s="46">
        <v>3661.45</v>
      </c>
      <c r="L58" s="46">
        <v>2424.5500000000002</v>
      </c>
      <c r="M58" s="46">
        <v>10</v>
      </c>
      <c r="N58" s="2"/>
    </row>
    <row r="59" spans="1:14" x14ac:dyDescent="0.25">
      <c r="A59" s="75"/>
      <c r="B59" s="95"/>
      <c r="C59" s="69" t="s">
        <v>134</v>
      </c>
      <c r="D59" s="46"/>
      <c r="E59" s="97">
        <v>104830472</v>
      </c>
      <c r="F59" s="98"/>
      <c r="G59" s="46"/>
      <c r="H59" s="46" t="s">
        <v>107</v>
      </c>
      <c r="I59" s="46">
        <v>1</v>
      </c>
      <c r="J59" s="46">
        <v>6086</v>
      </c>
      <c r="K59" s="46">
        <v>3661.45</v>
      </c>
      <c r="L59" s="46">
        <v>2424.5500000000002</v>
      </c>
      <c r="M59" s="46">
        <v>10</v>
      </c>
      <c r="N59" s="2"/>
    </row>
    <row r="60" spans="1:14" x14ac:dyDescent="0.25">
      <c r="A60" s="75"/>
      <c r="B60" s="95"/>
      <c r="C60" s="69" t="s">
        <v>137</v>
      </c>
      <c r="D60" s="46"/>
      <c r="E60" s="97">
        <v>10490056</v>
      </c>
      <c r="F60" s="98"/>
      <c r="G60" s="46"/>
      <c r="H60" s="46" t="s">
        <v>107</v>
      </c>
      <c r="I60" s="46">
        <v>1</v>
      </c>
      <c r="J60" s="46">
        <v>7100</v>
      </c>
      <c r="K60" s="54">
        <v>2130</v>
      </c>
      <c r="L60" s="55">
        <v>4970</v>
      </c>
      <c r="M60" s="46">
        <v>10</v>
      </c>
      <c r="N60" s="2"/>
    </row>
    <row r="61" spans="1:14" x14ac:dyDescent="0.25">
      <c r="A61" s="75"/>
      <c r="B61" s="95"/>
      <c r="C61" s="47" t="s">
        <v>109</v>
      </c>
      <c r="D61" s="46"/>
      <c r="E61" s="97">
        <v>11361187</v>
      </c>
      <c r="F61" s="98"/>
      <c r="G61" s="46"/>
      <c r="H61" s="46" t="s">
        <v>107</v>
      </c>
      <c r="I61" s="46">
        <v>1</v>
      </c>
      <c r="J61" s="46">
        <v>3450</v>
      </c>
      <c r="K61" s="55">
        <v>1035</v>
      </c>
      <c r="L61" s="54">
        <v>2415</v>
      </c>
      <c r="M61" s="46">
        <v>10</v>
      </c>
      <c r="N61" s="2"/>
    </row>
    <row r="62" spans="1:14" ht="62.5" x14ac:dyDescent="0.25">
      <c r="A62" s="75"/>
      <c r="B62" s="95"/>
      <c r="C62" s="69" t="s">
        <v>138</v>
      </c>
      <c r="D62" s="46"/>
      <c r="E62" s="97">
        <v>10480030</v>
      </c>
      <c r="F62" s="98"/>
      <c r="G62" s="46"/>
      <c r="H62" s="46" t="s">
        <v>107</v>
      </c>
      <c r="I62" s="46">
        <v>1</v>
      </c>
      <c r="J62" s="46">
        <v>1671</v>
      </c>
      <c r="K62" s="46">
        <v>1169.7</v>
      </c>
      <c r="L62" s="46">
        <v>501.3</v>
      </c>
      <c r="M62" s="46">
        <v>10</v>
      </c>
      <c r="N62" s="2"/>
    </row>
    <row r="63" spans="1:14" ht="62.5" x14ac:dyDescent="0.25">
      <c r="A63" s="75"/>
      <c r="B63" s="95"/>
      <c r="C63" s="69" t="s">
        <v>139</v>
      </c>
      <c r="D63" s="46"/>
      <c r="E63" s="97">
        <v>10480031</v>
      </c>
      <c r="F63" s="98"/>
      <c r="G63" s="46"/>
      <c r="H63" s="46" t="s">
        <v>107</v>
      </c>
      <c r="I63" s="46">
        <v>1</v>
      </c>
      <c r="J63" s="46">
        <v>1671</v>
      </c>
      <c r="K63" s="46">
        <v>1169.7</v>
      </c>
      <c r="L63" s="46">
        <v>501.3</v>
      </c>
      <c r="M63" s="46">
        <v>10</v>
      </c>
      <c r="N63" s="2"/>
    </row>
    <row r="64" spans="1:14" ht="62.5" x14ac:dyDescent="0.25">
      <c r="A64" s="75"/>
      <c r="B64" s="95"/>
      <c r="C64" s="69" t="s">
        <v>139</v>
      </c>
      <c r="D64" s="46"/>
      <c r="E64" s="97">
        <v>10480032</v>
      </c>
      <c r="F64" s="98"/>
      <c r="G64" s="46"/>
      <c r="H64" s="46" t="s">
        <v>107</v>
      </c>
      <c r="I64" s="46">
        <v>1</v>
      </c>
      <c r="J64" s="46">
        <v>1671</v>
      </c>
      <c r="K64" s="46">
        <v>1169.7</v>
      </c>
      <c r="L64" s="46">
        <v>501.3</v>
      </c>
      <c r="M64" s="46">
        <v>10</v>
      </c>
      <c r="N64" s="2"/>
    </row>
    <row r="65" spans="1:14" ht="62.5" x14ac:dyDescent="0.25">
      <c r="A65" s="75"/>
      <c r="B65" s="95"/>
      <c r="C65" s="69" t="s">
        <v>139</v>
      </c>
      <c r="D65" s="46"/>
      <c r="E65" s="97">
        <v>10480033</v>
      </c>
      <c r="F65" s="98"/>
      <c r="G65" s="46"/>
      <c r="H65" s="46" t="s">
        <v>107</v>
      </c>
      <c r="I65" s="46">
        <v>1</v>
      </c>
      <c r="J65" s="46">
        <v>1671</v>
      </c>
      <c r="K65" s="46">
        <v>1169.7</v>
      </c>
      <c r="L65" s="46">
        <v>501.3</v>
      </c>
      <c r="M65" s="46">
        <v>10</v>
      </c>
      <c r="N65" s="2"/>
    </row>
    <row r="66" spans="1:14" x14ac:dyDescent="0.25">
      <c r="A66" s="75"/>
      <c r="B66" s="95"/>
      <c r="C66" s="69" t="s">
        <v>140</v>
      </c>
      <c r="D66" s="46"/>
      <c r="E66" s="97"/>
      <c r="F66" s="98"/>
      <c r="G66" s="46"/>
      <c r="H66" s="46" t="s">
        <v>107</v>
      </c>
      <c r="I66" s="46">
        <v>1</v>
      </c>
      <c r="J66" s="46">
        <v>6240</v>
      </c>
      <c r="K66" s="46">
        <v>1872</v>
      </c>
      <c r="L66" s="46">
        <v>4368</v>
      </c>
      <c r="M66" s="46">
        <v>10</v>
      </c>
      <c r="N66" s="2"/>
    </row>
    <row r="67" spans="1:14" ht="31.25" x14ac:dyDescent="0.25">
      <c r="A67" s="75"/>
      <c r="B67" s="95"/>
      <c r="C67" s="69" t="s">
        <v>141</v>
      </c>
      <c r="D67" s="46">
        <v>2017</v>
      </c>
      <c r="E67" s="97"/>
      <c r="F67" s="98"/>
      <c r="G67" s="46"/>
      <c r="H67" s="46" t="s">
        <v>107</v>
      </c>
      <c r="I67" s="46">
        <v>3</v>
      </c>
      <c r="J67" s="46">
        <v>19368</v>
      </c>
      <c r="K67" s="64">
        <v>9684</v>
      </c>
      <c r="L67" s="46">
        <v>9684</v>
      </c>
      <c r="M67" s="46">
        <v>10</v>
      </c>
      <c r="N67" s="2"/>
    </row>
    <row r="68" spans="1:14" x14ac:dyDescent="0.25">
      <c r="A68" s="75"/>
      <c r="B68" s="95"/>
      <c r="C68" s="69" t="s">
        <v>142</v>
      </c>
      <c r="D68" s="46">
        <v>2017</v>
      </c>
      <c r="E68" s="97"/>
      <c r="F68" s="98"/>
      <c r="G68" s="46"/>
      <c r="H68" s="46" t="s">
        <v>107</v>
      </c>
      <c r="I68" s="46">
        <v>1</v>
      </c>
      <c r="J68" s="46">
        <v>8670</v>
      </c>
      <c r="K68" s="64">
        <v>4335</v>
      </c>
      <c r="L68" s="46">
        <v>4335</v>
      </c>
      <c r="M68" s="46">
        <v>10</v>
      </c>
      <c r="N68" s="2"/>
    </row>
    <row r="69" spans="1:14" x14ac:dyDescent="0.25">
      <c r="A69" s="75"/>
      <c r="B69" s="95"/>
      <c r="C69" s="69" t="s">
        <v>143</v>
      </c>
      <c r="D69" s="46">
        <v>2018</v>
      </c>
      <c r="E69" s="97"/>
      <c r="F69" s="98"/>
      <c r="G69" s="46"/>
      <c r="H69" s="46" t="s">
        <v>107</v>
      </c>
      <c r="I69" s="46">
        <v>1</v>
      </c>
      <c r="J69" s="46">
        <v>10000</v>
      </c>
      <c r="K69" s="55">
        <v>1500</v>
      </c>
      <c r="L69" s="55">
        <v>8500</v>
      </c>
      <c r="M69" s="46">
        <v>15</v>
      </c>
      <c r="N69" s="2"/>
    </row>
    <row r="70" spans="1:14" x14ac:dyDescent="0.25">
      <c r="A70" s="75"/>
      <c r="B70" s="95"/>
      <c r="C70" s="69" t="s">
        <v>144</v>
      </c>
      <c r="D70" s="46">
        <v>2018</v>
      </c>
      <c r="E70" s="97"/>
      <c r="F70" s="98"/>
      <c r="G70" s="46"/>
      <c r="H70" s="46" t="s">
        <v>107</v>
      </c>
      <c r="I70" s="46">
        <v>1</v>
      </c>
      <c r="J70" s="46">
        <v>6531</v>
      </c>
      <c r="K70" s="55">
        <v>943.36</v>
      </c>
      <c r="L70" s="55">
        <v>5587.64</v>
      </c>
      <c r="M70" s="46">
        <v>15</v>
      </c>
      <c r="N70" s="2"/>
    </row>
    <row r="71" spans="1:14" x14ac:dyDescent="0.25">
      <c r="A71" s="75"/>
      <c r="B71" s="95"/>
      <c r="C71" s="69" t="s">
        <v>145</v>
      </c>
      <c r="D71" s="46">
        <v>2018</v>
      </c>
      <c r="E71" s="97"/>
      <c r="F71" s="98"/>
      <c r="G71" s="46"/>
      <c r="H71" s="46" t="s">
        <v>107</v>
      </c>
      <c r="I71" s="46">
        <v>1</v>
      </c>
      <c r="J71" s="46">
        <v>6386</v>
      </c>
      <c r="K71" s="55">
        <v>922.42</v>
      </c>
      <c r="L71" s="55">
        <v>5463.58</v>
      </c>
      <c r="M71" s="46">
        <v>15</v>
      </c>
      <c r="N71" s="2"/>
    </row>
    <row r="72" spans="1:14" x14ac:dyDescent="0.25">
      <c r="A72" s="75"/>
      <c r="B72" s="95"/>
      <c r="C72" s="69" t="s">
        <v>146</v>
      </c>
      <c r="D72" s="46">
        <v>2018</v>
      </c>
      <c r="E72" s="97"/>
      <c r="F72" s="98"/>
      <c r="G72" s="46"/>
      <c r="H72" s="46" t="s">
        <v>107</v>
      </c>
      <c r="I72" s="46">
        <v>1</v>
      </c>
      <c r="J72" s="46">
        <v>15240</v>
      </c>
      <c r="K72" s="55">
        <v>3048</v>
      </c>
      <c r="L72" s="55">
        <v>12192</v>
      </c>
      <c r="M72" s="46">
        <v>10</v>
      </c>
      <c r="N72" s="2"/>
    </row>
    <row r="73" spans="1:14" x14ac:dyDescent="0.25">
      <c r="A73" s="75"/>
      <c r="B73" s="95"/>
      <c r="C73" s="69" t="s">
        <v>147</v>
      </c>
      <c r="D73" s="46">
        <v>2020</v>
      </c>
      <c r="E73" s="97"/>
      <c r="F73" s="98"/>
      <c r="G73" s="46"/>
      <c r="H73" s="46" t="s">
        <v>107</v>
      </c>
      <c r="I73" s="46">
        <v>1</v>
      </c>
      <c r="J73" s="46">
        <v>39950</v>
      </c>
      <c r="K73" s="46">
        <v>665.84</v>
      </c>
      <c r="L73" s="46">
        <v>39284.160000000003</v>
      </c>
      <c r="M73" s="46">
        <v>10</v>
      </c>
      <c r="N73" s="2"/>
    </row>
    <row r="74" spans="1:14" x14ac:dyDescent="0.25">
      <c r="A74" s="75"/>
      <c r="B74" s="95"/>
      <c r="C74" s="69" t="s">
        <v>148</v>
      </c>
      <c r="D74" s="46"/>
      <c r="E74" s="97"/>
      <c r="F74" s="98"/>
      <c r="G74" s="46"/>
      <c r="H74" s="46" t="s">
        <v>107</v>
      </c>
      <c r="I74" s="46">
        <v>1</v>
      </c>
      <c r="J74" s="46">
        <v>8400</v>
      </c>
      <c r="K74" s="55">
        <v>5880</v>
      </c>
      <c r="L74" s="55">
        <v>2520</v>
      </c>
      <c r="M74" s="46">
        <v>10</v>
      </c>
      <c r="N74" s="2"/>
    </row>
    <row r="75" spans="1:14" x14ac:dyDescent="0.25">
      <c r="A75" s="75"/>
      <c r="B75" s="95"/>
      <c r="C75" s="69" t="s">
        <v>148</v>
      </c>
      <c r="D75" s="59"/>
      <c r="E75" s="60"/>
      <c r="F75" s="61"/>
      <c r="G75" s="59"/>
      <c r="H75" s="59" t="s">
        <v>107</v>
      </c>
      <c r="I75" s="59">
        <v>1</v>
      </c>
      <c r="J75" s="59">
        <v>8400</v>
      </c>
      <c r="K75" s="55">
        <v>5880</v>
      </c>
      <c r="L75" s="55">
        <v>2520</v>
      </c>
      <c r="M75" s="59">
        <v>10</v>
      </c>
      <c r="N75" s="2"/>
    </row>
    <row r="76" spans="1:14" x14ac:dyDescent="0.25">
      <c r="A76" s="75"/>
      <c r="B76" s="95"/>
      <c r="C76" s="69" t="s">
        <v>148</v>
      </c>
      <c r="D76" s="59"/>
      <c r="E76" s="60"/>
      <c r="F76" s="61"/>
      <c r="G76" s="59"/>
      <c r="H76" s="59" t="s">
        <v>107</v>
      </c>
      <c r="I76" s="59">
        <v>1</v>
      </c>
      <c r="J76" s="59">
        <v>8400</v>
      </c>
      <c r="K76" s="55">
        <v>5880</v>
      </c>
      <c r="L76" s="55">
        <v>2520</v>
      </c>
      <c r="M76" s="59">
        <v>10</v>
      </c>
      <c r="N76" s="2"/>
    </row>
    <row r="77" spans="1:14" x14ac:dyDescent="0.25">
      <c r="A77" s="75"/>
      <c r="B77" s="95"/>
      <c r="C77" s="69" t="s">
        <v>149</v>
      </c>
      <c r="D77" s="46"/>
      <c r="E77" s="97"/>
      <c r="F77" s="98"/>
      <c r="G77" s="46"/>
      <c r="H77" s="46" t="s">
        <v>107</v>
      </c>
      <c r="I77" s="46">
        <v>1</v>
      </c>
      <c r="J77" s="46">
        <v>7900</v>
      </c>
      <c r="K77" s="46">
        <v>2370</v>
      </c>
      <c r="L77" s="46">
        <v>5530</v>
      </c>
      <c r="M77" s="46">
        <v>10</v>
      </c>
      <c r="N77" s="2"/>
    </row>
    <row r="78" spans="1:14" x14ac:dyDescent="0.25">
      <c r="A78" s="75"/>
      <c r="B78" s="95"/>
      <c r="C78" s="69" t="s">
        <v>150</v>
      </c>
      <c r="D78" s="46"/>
      <c r="E78" s="97"/>
      <c r="F78" s="98"/>
      <c r="G78" s="46"/>
      <c r="H78" s="46" t="s">
        <v>107</v>
      </c>
      <c r="I78" s="46">
        <v>1</v>
      </c>
      <c r="J78" s="46">
        <v>5300</v>
      </c>
      <c r="K78" s="46">
        <v>1590</v>
      </c>
      <c r="L78" s="46">
        <v>3710</v>
      </c>
      <c r="M78" s="46">
        <v>10</v>
      </c>
      <c r="N78" s="2"/>
    </row>
    <row r="79" spans="1:14" x14ac:dyDescent="0.25">
      <c r="A79" s="75"/>
      <c r="B79" s="95"/>
      <c r="C79" s="47"/>
      <c r="D79" s="46"/>
      <c r="E79" s="97"/>
      <c r="F79" s="98"/>
      <c r="G79" s="46"/>
      <c r="H79" s="46"/>
      <c r="I79" s="46"/>
      <c r="J79" s="46"/>
      <c r="K79" s="46"/>
      <c r="L79" s="46"/>
      <c r="M79" s="46"/>
      <c r="N79" s="2"/>
    </row>
    <row r="80" spans="1:14" x14ac:dyDescent="0.25">
      <c r="A80" s="75"/>
      <c r="B80" s="95"/>
      <c r="C80" s="47"/>
      <c r="D80" s="46"/>
      <c r="E80" s="97"/>
      <c r="F80" s="98"/>
      <c r="G80" s="46"/>
      <c r="H80" s="46"/>
      <c r="I80" s="46"/>
      <c r="J80" s="46"/>
      <c r="K80" s="46"/>
      <c r="L80" s="46"/>
      <c r="M80" s="46"/>
      <c r="N80" s="2"/>
    </row>
    <row r="81" spans="1:14" x14ac:dyDescent="0.25">
      <c r="A81" s="91"/>
      <c r="B81" s="95"/>
      <c r="C81" s="4" t="s">
        <v>4</v>
      </c>
      <c r="D81" s="5"/>
      <c r="E81" s="70"/>
      <c r="F81" s="70"/>
      <c r="G81" s="70"/>
      <c r="H81" s="5"/>
      <c r="I81" s="5"/>
      <c r="J81" s="5"/>
      <c r="K81" s="5"/>
      <c r="L81" s="5"/>
      <c r="M81" s="5"/>
      <c r="N81" s="2"/>
    </row>
    <row r="82" spans="1:14" x14ac:dyDescent="0.25">
      <c r="A82" s="91"/>
      <c r="B82" s="96"/>
      <c r="C82" s="4" t="s">
        <v>4</v>
      </c>
      <c r="D82" s="5"/>
      <c r="E82" s="70"/>
      <c r="F82" s="70"/>
      <c r="G82" s="70"/>
      <c r="H82" s="5"/>
      <c r="I82" s="5"/>
      <c r="J82" s="5"/>
      <c r="K82" s="5"/>
      <c r="L82" s="5"/>
      <c r="M82" s="5"/>
      <c r="N82" s="2"/>
    </row>
    <row r="83" spans="1:14" ht="31.25" x14ac:dyDescent="0.25">
      <c r="A83" s="92"/>
      <c r="B83" s="12" t="s">
        <v>5</v>
      </c>
      <c r="C83" s="7" t="s">
        <v>21</v>
      </c>
      <c r="D83" s="7" t="s">
        <v>21</v>
      </c>
      <c r="E83" s="71" t="s">
        <v>21</v>
      </c>
      <c r="F83" s="71"/>
      <c r="G83" s="71"/>
      <c r="H83" s="7" t="s">
        <v>21</v>
      </c>
      <c r="I83" s="7">
        <f>SUM(I29:I82)</f>
        <v>52</v>
      </c>
      <c r="J83" s="7">
        <f t="shared" ref="J83:L83" si="4">SUM(J29:J82)</f>
        <v>356685</v>
      </c>
      <c r="K83" s="7">
        <f t="shared" si="4"/>
        <v>165919.36999999994</v>
      </c>
      <c r="L83" s="7">
        <f t="shared" si="4"/>
        <v>190765.63000000006</v>
      </c>
      <c r="M83" s="7" t="s">
        <v>21</v>
      </c>
      <c r="N83" s="13"/>
    </row>
    <row r="84" spans="1:14" ht="20.25" customHeight="1" x14ac:dyDescent="0.25">
      <c r="A84" s="74">
        <v>6</v>
      </c>
      <c r="B84" s="74" t="s">
        <v>17</v>
      </c>
      <c r="C84" s="47" t="s">
        <v>110</v>
      </c>
      <c r="D84" s="5">
        <v>2006</v>
      </c>
      <c r="E84" s="70">
        <v>101510153</v>
      </c>
      <c r="F84" s="70"/>
      <c r="G84" s="70"/>
      <c r="H84" s="45" t="s">
        <v>108</v>
      </c>
      <c r="I84" s="5">
        <v>1</v>
      </c>
      <c r="J84" s="5">
        <v>38628</v>
      </c>
      <c r="K84" s="5">
        <v>38628</v>
      </c>
      <c r="L84" s="5">
        <v>0</v>
      </c>
      <c r="M84" s="5"/>
      <c r="N84" s="11"/>
    </row>
    <row r="85" spans="1:14" x14ac:dyDescent="0.25">
      <c r="A85" s="75"/>
      <c r="B85" s="75"/>
      <c r="C85" s="4" t="s">
        <v>151</v>
      </c>
      <c r="D85" s="5">
        <v>2017</v>
      </c>
      <c r="E85" s="70">
        <v>101510029</v>
      </c>
      <c r="F85" s="70"/>
      <c r="G85" s="70"/>
      <c r="H85" s="45" t="s">
        <v>108</v>
      </c>
      <c r="I85" s="45">
        <v>1</v>
      </c>
      <c r="J85" s="5">
        <v>14398</v>
      </c>
      <c r="K85" s="5">
        <v>2579.63</v>
      </c>
      <c r="L85" s="5">
        <v>11818.37</v>
      </c>
      <c r="M85" s="5">
        <v>20</v>
      </c>
      <c r="N85" s="2"/>
    </row>
    <row r="86" spans="1:14" ht="31.25" x14ac:dyDescent="0.25">
      <c r="A86" s="76"/>
      <c r="B86" s="12" t="s">
        <v>5</v>
      </c>
      <c r="C86" s="7" t="s">
        <v>21</v>
      </c>
      <c r="D86" s="7" t="s">
        <v>21</v>
      </c>
      <c r="E86" s="71" t="s">
        <v>21</v>
      </c>
      <c r="F86" s="71"/>
      <c r="G86" s="71"/>
      <c r="H86" s="7" t="s">
        <v>21</v>
      </c>
      <c r="I86" s="7">
        <f>SUM(I84:I85)</f>
        <v>2</v>
      </c>
      <c r="J86" s="7">
        <f>SUM(J84:J85)</f>
        <v>53026</v>
      </c>
      <c r="K86" s="7">
        <f>SUM(K84:K85)</f>
        <v>41207.629999999997</v>
      </c>
      <c r="L86" s="7">
        <f>SUM(L84:L85)</f>
        <v>11818.37</v>
      </c>
      <c r="M86" s="7" t="s">
        <v>21</v>
      </c>
      <c r="N86" s="2"/>
    </row>
    <row r="87" spans="1:14" ht="31.25" x14ac:dyDescent="0.25">
      <c r="A87" s="74">
        <v>7</v>
      </c>
      <c r="B87" s="74" t="s">
        <v>18</v>
      </c>
      <c r="C87" s="69" t="s">
        <v>152</v>
      </c>
      <c r="D87" s="59"/>
      <c r="E87" s="51"/>
      <c r="F87" s="52"/>
      <c r="G87" s="59"/>
      <c r="H87" s="59" t="s">
        <v>107</v>
      </c>
      <c r="I87" s="59">
        <v>1</v>
      </c>
      <c r="J87" s="59">
        <v>11960</v>
      </c>
      <c r="K87" s="64">
        <v>9568</v>
      </c>
      <c r="L87" s="59">
        <v>2392</v>
      </c>
      <c r="M87" s="3"/>
      <c r="N87" s="2"/>
    </row>
    <row r="88" spans="1:14" x14ac:dyDescent="0.25">
      <c r="A88" s="75"/>
      <c r="B88" s="75"/>
      <c r="C88" s="62"/>
      <c r="D88" s="59"/>
      <c r="E88" s="51"/>
      <c r="F88" s="52"/>
      <c r="G88" s="59"/>
      <c r="H88" s="59"/>
      <c r="I88" s="59"/>
      <c r="J88" s="59"/>
      <c r="K88" s="64"/>
      <c r="L88" s="59"/>
      <c r="M88" s="59"/>
      <c r="N88" s="2"/>
    </row>
    <row r="89" spans="1:14" x14ac:dyDescent="0.25">
      <c r="A89" s="75"/>
      <c r="B89" s="75"/>
      <c r="C89" s="62"/>
      <c r="D89" s="59"/>
      <c r="E89" s="51"/>
      <c r="F89" s="52"/>
      <c r="G89" s="59"/>
      <c r="H89" s="59"/>
      <c r="I89" s="59"/>
      <c r="J89" s="59"/>
      <c r="K89" s="64"/>
      <c r="L89" s="59"/>
      <c r="M89" s="59"/>
      <c r="N89" s="2"/>
    </row>
    <row r="90" spans="1:14" x14ac:dyDescent="0.25">
      <c r="A90" s="91"/>
      <c r="B90" s="89"/>
      <c r="C90" s="62"/>
      <c r="D90" s="59"/>
      <c r="E90" s="51"/>
      <c r="F90" s="52"/>
      <c r="G90" s="59"/>
      <c r="H90" s="59"/>
      <c r="I90" s="59"/>
      <c r="J90" s="59"/>
      <c r="K90" s="64"/>
      <c r="L90" s="59"/>
      <c r="M90" s="5"/>
      <c r="N90" s="2"/>
    </row>
    <row r="91" spans="1:14" x14ac:dyDescent="0.25">
      <c r="A91" s="91"/>
      <c r="B91" s="90"/>
      <c r="C91" s="62"/>
      <c r="D91" s="59"/>
      <c r="E91" s="70"/>
      <c r="F91" s="70"/>
      <c r="G91" s="70"/>
      <c r="H91" s="59"/>
      <c r="I91" s="5"/>
      <c r="J91" s="5"/>
      <c r="K91" s="5"/>
      <c r="L91" s="5"/>
      <c r="M91" s="5"/>
      <c r="N91" s="2"/>
    </row>
    <row r="92" spans="1:14" ht="31.25" x14ac:dyDescent="0.25">
      <c r="A92" s="92"/>
      <c r="B92" s="12" t="s">
        <v>5</v>
      </c>
      <c r="C92" s="7" t="s">
        <v>21</v>
      </c>
      <c r="D92" s="7" t="s">
        <v>21</v>
      </c>
      <c r="E92" s="71" t="s">
        <v>21</v>
      </c>
      <c r="F92" s="71"/>
      <c r="G92" s="71"/>
      <c r="H92" s="7" t="s">
        <v>21</v>
      </c>
      <c r="I92" s="7">
        <f>SUM(I87:I91)</f>
        <v>1</v>
      </c>
      <c r="J92" s="7">
        <f>SUM(J87:J91)</f>
        <v>11960</v>
      </c>
      <c r="K92" s="7">
        <f>SUM(K87:K91)</f>
        <v>9568</v>
      </c>
      <c r="L92" s="7">
        <f>SUM(L87:L91)</f>
        <v>2392</v>
      </c>
      <c r="M92" s="7" t="s">
        <v>21</v>
      </c>
      <c r="N92" s="13"/>
    </row>
    <row r="93" spans="1:14" ht="20.25" customHeight="1" x14ac:dyDescent="0.25">
      <c r="A93" s="74">
        <v>8</v>
      </c>
      <c r="B93" s="74" t="s">
        <v>19</v>
      </c>
      <c r="C93" s="8" t="s">
        <v>13</v>
      </c>
      <c r="D93" s="5"/>
      <c r="E93" s="70"/>
      <c r="F93" s="70"/>
      <c r="G93" s="70"/>
      <c r="H93" s="5"/>
      <c r="I93" s="5"/>
      <c r="J93" s="5"/>
      <c r="K93" s="5"/>
      <c r="L93" s="5"/>
      <c r="M93" s="5"/>
      <c r="N93" s="11"/>
    </row>
    <row r="94" spans="1:14" x14ac:dyDescent="0.25">
      <c r="A94" s="75"/>
      <c r="B94" s="75"/>
      <c r="C94" s="4" t="s">
        <v>4</v>
      </c>
      <c r="D94" s="5"/>
      <c r="E94" s="70"/>
      <c r="F94" s="70"/>
      <c r="G94" s="70"/>
      <c r="H94" s="5"/>
      <c r="I94" s="5"/>
      <c r="J94" s="5"/>
      <c r="K94" s="5"/>
      <c r="L94" s="5"/>
      <c r="M94" s="5"/>
      <c r="N94" s="2"/>
    </row>
    <row r="95" spans="1:14" x14ac:dyDescent="0.25">
      <c r="A95" s="75"/>
      <c r="B95" s="76"/>
      <c r="C95" s="4" t="s">
        <v>4</v>
      </c>
      <c r="D95" s="5"/>
      <c r="E95" s="70"/>
      <c r="F95" s="70"/>
      <c r="G95" s="70"/>
      <c r="H95" s="5"/>
      <c r="I95" s="5"/>
      <c r="J95" s="5"/>
      <c r="K95" s="5"/>
      <c r="L95" s="5"/>
      <c r="M95" s="5"/>
      <c r="N95" s="2"/>
    </row>
    <row r="96" spans="1:14" ht="31.25" x14ac:dyDescent="0.25">
      <c r="A96" s="76"/>
      <c r="B96" s="12" t="s">
        <v>5</v>
      </c>
      <c r="C96" s="7" t="s">
        <v>21</v>
      </c>
      <c r="D96" s="7" t="s">
        <v>21</v>
      </c>
      <c r="E96" s="71" t="s">
        <v>21</v>
      </c>
      <c r="F96" s="71"/>
      <c r="G96" s="71"/>
      <c r="H96" s="7" t="s">
        <v>21</v>
      </c>
      <c r="I96" s="7">
        <f>SUM(I93:I95)</f>
        <v>0</v>
      </c>
      <c r="J96" s="7">
        <f t="shared" ref="J96:L96" si="5">SUM(J93:J95)</f>
        <v>0</v>
      </c>
      <c r="K96" s="7">
        <f t="shared" si="5"/>
        <v>0</v>
      </c>
      <c r="L96" s="7">
        <f t="shared" si="5"/>
        <v>0</v>
      </c>
      <c r="M96" s="7" t="s">
        <v>21</v>
      </c>
      <c r="N96" s="2"/>
    </row>
    <row r="97" spans="1:14" ht="20.25" customHeight="1" x14ac:dyDescent="0.25">
      <c r="A97" s="74">
        <v>9</v>
      </c>
      <c r="B97" s="74" t="s">
        <v>20</v>
      </c>
      <c r="C97" s="8" t="s">
        <v>13</v>
      </c>
      <c r="D97" s="5"/>
      <c r="E97" s="70"/>
      <c r="F97" s="70"/>
      <c r="G97" s="70"/>
      <c r="H97" s="5"/>
      <c r="I97" s="5"/>
      <c r="J97" s="5"/>
      <c r="K97" s="5"/>
      <c r="L97" s="5"/>
      <c r="M97" s="5"/>
      <c r="N97" s="11"/>
    </row>
    <row r="98" spans="1:14" x14ac:dyDescent="0.25">
      <c r="A98" s="75"/>
      <c r="B98" s="75"/>
      <c r="C98" s="4" t="s">
        <v>4</v>
      </c>
      <c r="D98" s="5"/>
      <c r="E98" s="70"/>
      <c r="F98" s="70"/>
      <c r="G98" s="70"/>
      <c r="H98" s="5"/>
      <c r="I98" s="5"/>
      <c r="J98" s="5"/>
      <c r="K98" s="5"/>
      <c r="L98" s="5"/>
      <c r="M98" s="5"/>
      <c r="N98" s="2"/>
    </row>
    <row r="99" spans="1:14" x14ac:dyDescent="0.25">
      <c r="A99" s="75"/>
      <c r="B99" s="76"/>
      <c r="C99" s="4" t="s">
        <v>4</v>
      </c>
      <c r="D99" s="5"/>
      <c r="E99" s="70"/>
      <c r="F99" s="70"/>
      <c r="G99" s="70"/>
      <c r="H99" s="5"/>
      <c r="I99" s="5"/>
      <c r="J99" s="5"/>
      <c r="K99" s="5"/>
      <c r="L99" s="5"/>
      <c r="M99" s="5"/>
      <c r="N99" s="2"/>
    </row>
    <row r="100" spans="1:14" ht="31.25" x14ac:dyDescent="0.25">
      <c r="A100" s="76"/>
      <c r="B100" s="12" t="s">
        <v>5</v>
      </c>
      <c r="C100" s="7" t="s">
        <v>21</v>
      </c>
      <c r="D100" s="7" t="s">
        <v>21</v>
      </c>
      <c r="E100" s="71" t="s">
        <v>21</v>
      </c>
      <c r="F100" s="71"/>
      <c r="G100" s="71"/>
      <c r="H100" s="7" t="s">
        <v>21</v>
      </c>
      <c r="I100" s="7">
        <f>SUM(I97:I99)</f>
        <v>0</v>
      </c>
      <c r="J100" s="7">
        <f t="shared" ref="J100:L100" si="6">SUM(J97:J99)</f>
        <v>0</v>
      </c>
      <c r="K100" s="7">
        <f t="shared" si="6"/>
        <v>0</v>
      </c>
      <c r="L100" s="7">
        <f t="shared" si="6"/>
        <v>0</v>
      </c>
      <c r="M100" s="7" t="s">
        <v>21</v>
      </c>
      <c r="N100" s="2"/>
    </row>
    <row r="101" spans="1:14" ht="40.6" customHeight="1" x14ac:dyDescent="0.25">
      <c r="A101" s="99" t="s">
        <v>10</v>
      </c>
      <c r="B101" s="100"/>
      <c r="C101" s="100"/>
      <c r="D101" s="100"/>
      <c r="E101" s="100"/>
      <c r="F101" s="100"/>
      <c r="G101" s="100"/>
      <c r="H101" s="101"/>
      <c r="I101" s="7">
        <f>I100+I96+I92+I86+I83+I28+I20+I16+I12</f>
        <v>57</v>
      </c>
      <c r="J101" s="7">
        <f>J100+J96+J92+J86+J83+J28+J20+J16+J12</f>
        <v>4575735.3899999997</v>
      </c>
      <c r="K101" s="7">
        <f>K100+K96+K92+K86+K83+K28+K20+K16+K12</f>
        <v>2075642.61</v>
      </c>
      <c r="L101" s="7">
        <f>L100+L96+L92+L86+L83+L28+L20+L16+L12</f>
        <v>2500092.7800000003</v>
      </c>
      <c r="M101" s="7" t="s">
        <v>21</v>
      </c>
      <c r="N101" s="2"/>
    </row>
    <row r="102" spans="1:14" x14ac:dyDescent="0.25">
      <c r="A102" s="74">
        <v>10</v>
      </c>
      <c r="B102" s="74" t="s">
        <v>22</v>
      </c>
      <c r="C102" s="8" t="s">
        <v>13</v>
      </c>
      <c r="D102" s="3"/>
      <c r="E102" s="93"/>
      <c r="F102" s="93"/>
      <c r="G102" s="93"/>
      <c r="H102" s="3"/>
      <c r="I102" s="3"/>
      <c r="J102" s="3"/>
      <c r="K102" s="3"/>
      <c r="L102" s="3"/>
      <c r="M102" s="3"/>
      <c r="N102" s="2"/>
    </row>
    <row r="103" spans="1:14" x14ac:dyDescent="0.25">
      <c r="A103" s="91"/>
      <c r="B103" s="89"/>
      <c r="C103" s="4" t="s">
        <v>4</v>
      </c>
      <c r="D103" s="5"/>
      <c r="E103" s="70"/>
      <c r="F103" s="70"/>
      <c r="G103" s="70"/>
      <c r="H103" s="5"/>
      <c r="I103" s="5"/>
      <c r="J103" s="5"/>
      <c r="K103" s="5"/>
      <c r="L103" s="5"/>
      <c r="M103" s="5"/>
      <c r="N103" s="2"/>
    </row>
    <row r="104" spans="1:14" x14ac:dyDescent="0.25">
      <c r="A104" s="91"/>
      <c r="B104" s="90"/>
      <c r="C104" s="4" t="s">
        <v>4</v>
      </c>
      <c r="D104" s="5"/>
      <c r="E104" s="70"/>
      <c r="F104" s="70"/>
      <c r="G104" s="70"/>
      <c r="H104" s="5"/>
      <c r="I104" s="5"/>
      <c r="J104" s="5"/>
      <c r="K104" s="5"/>
      <c r="L104" s="5"/>
      <c r="M104" s="5"/>
      <c r="N104" s="2"/>
    </row>
    <row r="105" spans="1:14" ht="31.25" x14ac:dyDescent="0.25">
      <c r="A105" s="92"/>
      <c r="B105" s="12" t="s">
        <v>5</v>
      </c>
      <c r="C105" s="7" t="s">
        <v>21</v>
      </c>
      <c r="D105" s="7" t="s">
        <v>21</v>
      </c>
      <c r="E105" s="71" t="s">
        <v>21</v>
      </c>
      <c r="F105" s="71"/>
      <c r="G105" s="71"/>
      <c r="H105" s="7" t="s">
        <v>21</v>
      </c>
      <c r="I105" s="7">
        <f>SUM(I102:I104)</f>
        <v>0</v>
      </c>
      <c r="J105" s="7">
        <f t="shared" ref="J105" si="7">SUM(J102:J104)</f>
        <v>0</v>
      </c>
      <c r="K105" s="7">
        <f t="shared" ref="K105" si="8">SUM(K102:K104)</f>
        <v>0</v>
      </c>
      <c r="L105" s="7">
        <f t="shared" ref="L105" si="9">SUM(L102:L104)</f>
        <v>0</v>
      </c>
      <c r="M105" s="7" t="s">
        <v>21</v>
      </c>
      <c r="N105" s="13"/>
    </row>
    <row r="106" spans="1:14" ht="20.25" customHeight="1" x14ac:dyDescent="0.25">
      <c r="A106" s="74">
        <v>11</v>
      </c>
      <c r="B106" s="74" t="s">
        <v>23</v>
      </c>
      <c r="C106" s="8" t="s">
        <v>13</v>
      </c>
      <c r="D106" s="5"/>
      <c r="E106" s="70"/>
      <c r="F106" s="70"/>
      <c r="G106" s="70"/>
      <c r="H106" s="5"/>
      <c r="I106" s="5"/>
      <c r="J106" s="5"/>
      <c r="K106" s="5"/>
      <c r="L106" s="5"/>
      <c r="M106" s="5"/>
      <c r="N106" s="11"/>
    </row>
    <row r="107" spans="1:14" x14ac:dyDescent="0.25">
      <c r="A107" s="75"/>
      <c r="B107" s="75"/>
      <c r="C107" s="4" t="s">
        <v>4</v>
      </c>
      <c r="D107" s="5"/>
      <c r="E107" s="70"/>
      <c r="F107" s="70"/>
      <c r="G107" s="70"/>
      <c r="H107" s="5"/>
      <c r="I107" s="5"/>
      <c r="J107" s="5"/>
      <c r="K107" s="5"/>
      <c r="L107" s="5"/>
      <c r="M107" s="5"/>
      <c r="N107" s="2"/>
    </row>
    <row r="108" spans="1:14" x14ac:dyDescent="0.25">
      <c r="A108" s="75"/>
      <c r="B108" s="76"/>
      <c r="C108" s="4" t="s">
        <v>4</v>
      </c>
      <c r="D108" s="5"/>
      <c r="E108" s="70"/>
      <c r="F108" s="70"/>
      <c r="G108" s="70"/>
      <c r="H108" s="5"/>
      <c r="I108" s="5"/>
      <c r="J108" s="5"/>
      <c r="K108" s="5"/>
      <c r="L108" s="5"/>
      <c r="M108" s="5"/>
      <c r="N108" s="2"/>
    </row>
    <row r="109" spans="1:14" ht="31.25" x14ac:dyDescent="0.25">
      <c r="A109" s="76"/>
      <c r="B109" s="12" t="s">
        <v>5</v>
      </c>
      <c r="C109" s="7" t="s">
        <v>21</v>
      </c>
      <c r="D109" s="7" t="s">
        <v>21</v>
      </c>
      <c r="E109" s="71" t="s">
        <v>21</v>
      </c>
      <c r="F109" s="71"/>
      <c r="G109" s="71"/>
      <c r="H109" s="7" t="s">
        <v>21</v>
      </c>
      <c r="I109" s="7">
        <f>SUM(I106:I108)</f>
        <v>0</v>
      </c>
      <c r="J109" s="7">
        <f t="shared" ref="J109" si="10">SUM(J106:J108)</f>
        <v>0</v>
      </c>
      <c r="K109" s="7">
        <f t="shared" ref="K109" si="11">SUM(K106:K108)</f>
        <v>0</v>
      </c>
      <c r="L109" s="7">
        <f t="shared" ref="L109" si="12">SUM(L106:L108)</f>
        <v>0</v>
      </c>
      <c r="M109" s="7" t="s">
        <v>21</v>
      </c>
      <c r="N109" s="2"/>
    </row>
    <row r="110" spans="1:14" ht="15.8" customHeight="1" x14ac:dyDescent="0.25">
      <c r="A110" s="74">
        <v>12</v>
      </c>
      <c r="B110" s="74" t="s">
        <v>24</v>
      </c>
      <c r="C110" s="47" t="s">
        <v>112</v>
      </c>
      <c r="D110" s="3"/>
      <c r="E110" s="93"/>
      <c r="F110" s="93"/>
      <c r="G110" s="93"/>
      <c r="H110" s="46" t="s">
        <v>107</v>
      </c>
      <c r="I110" s="3">
        <v>1</v>
      </c>
      <c r="J110" s="3">
        <v>1400</v>
      </c>
      <c r="K110" s="64">
        <v>700</v>
      </c>
      <c r="L110" s="3">
        <v>700</v>
      </c>
      <c r="M110" s="3"/>
      <c r="N110" s="2"/>
    </row>
    <row r="111" spans="1:14" ht="15.8" customHeight="1" x14ac:dyDescent="0.25">
      <c r="A111" s="75"/>
      <c r="B111" s="75"/>
      <c r="C111" s="47" t="s">
        <v>113</v>
      </c>
      <c r="D111" s="46"/>
      <c r="E111" s="51"/>
      <c r="F111" s="52"/>
      <c r="G111" s="46"/>
      <c r="H111" s="46" t="s">
        <v>107</v>
      </c>
      <c r="I111" s="46">
        <v>1</v>
      </c>
      <c r="J111" s="46">
        <v>1200</v>
      </c>
      <c r="K111" s="64">
        <v>600</v>
      </c>
      <c r="L111" s="46">
        <v>600</v>
      </c>
      <c r="M111" s="46"/>
      <c r="N111" s="2"/>
    </row>
    <row r="112" spans="1:14" ht="15.8" customHeight="1" x14ac:dyDescent="0.25">
      <c r="A112" s="75"/>
      <c r="B112" s="75"/>
      <c r="C112" s="69" t="s">
        <v>153</v>
      </c>
      <c r="D112" s="49"/>
      <c r="E112" s="51"/>
      <c r="F112" s="52"/>
      <c r="G112" s="49"/>
      <c r="H112" s="49" t="s">
        <v>107</v>
      </c>
      <c r="I112" s="49">
        <v>1</v>
      </c>
      <c r="J112" s="49">
        <v>950</v>
      </c>
      <c r="K112" s="64">
        <v>475</v>
      </c>
      <c r="L112" s="49">
        <v>475</v>
      </c>
      <c r="M112" s="49"/>
      <c r="N112" s="2"/>
    </row>
    <row r="113" spans="1:14" ht="15.8" customHeight="1" x14ac:dyDescent="0.25">
      <c r="A113" s="75"/>
      <c r="B113" s="75"/>
      <c r="C113" s="62" t="s">
        <v>126</v>
      </c>
      <c r="D113" s="59"/>
      <c r="E113" s="51"/>
      <c r="F113" s="52"/>
      <c r="G113" s="59"/>
      <c r="H113" s="59" t="s">
        <v>107</v>
      </c>
      <c r="I113" s="59">
        <v>1</v>
      </c>
      <c r="J113" s="59">
        <v>720</v>
      </c>
      <c r="K113" s="64">
        <v>360</v>
      </c>
      <c r="L113" s="59">
        <v>360</v>
      </c>
      <c r="M113" s="59"/>
      <c r="N113" s="2"/>
    </row>
    <row r="114" spans="1:14" ht="15.8" customHeight="1" x14ac:dyDescent="0.25">
      <c r="A114" s="75"/>
      <c r="B114" s="75"/>
      <c r="C114" s="50" t="s">
        <v>126</v>
      </c>
      <c r="D114" s="49"/>
      <c r="E114" s="51"/>
      <c r="F114" s="52"/>
      <c r="G114" s="49"/>
      <c r="H114" s="49" t="s">
        <v>107</v>
      </c>
      <c r="I114" s="49">
        <v>1</v>
      </c>
      <c r="J114" s="49">
        <v>720</v>
      </c>
      <c r="K114" s="64">
        <v>360</v>
      </c>
      <c r="L114" s="49">
        <v>360</v>
      </c>
      <c r="M114" s="49"/>
      <c r="N114" s="2"/>
    </row>
    <row r="115" spans="1:14" ht="15.8" customHeight="1" x14ac:dyDescent="0.25">
      <c r="A115" s="75"/>
      <c r="B115" s="75"/>
      <c r="C115" s="69" t="s">
        <v>154</v>
      </c>
      <c r="D115" s="49"/>
      <c r="E115" s="51"/>
      <c r="F115" s="52"/>
      <c r="G115" s="49"/>
      <c r="H115" s="49" t="s">
        <v>107</v>
      </c>
      <c r="I115" s="49">
        <v>1</v>
      </c>
      <c r="J115" s="49">
        <v>820</v>
      </c>
      <c r="K115" s="64">
        <v>410</v>
      </c>
      <c r="L115" s="49">
        <v>410</v>
      </c>
      <c r="M115" s="49"/>
      <c r="N115" s="2"/>
    </row>
    <row r="116" spans="1:14" ht="15.8" customHeight="1" x14ac:dyDescent="0.25">
      <c r="A116" s="75"/>
      <c r="B116" s="75"/>
      <c r="C116" s="69" t="s">
        <v>154</v>
      </c>
      <c r="D116" s="49"/>
      <c r="E116" s="51"/>
      <c r="F116" s="52"/>
      <c r="G116" s="49"/>
      <c r="H116" s="49" t="s">
        <v>107</v>
      </c>
      <c r="I116" s="49">
        <v>1</v>
      </c>
      <c r="J116" s="49">
        <v>780</v>
      </c>
      <c r="K116" s="64">
        <v>390</v>
      </c>
      <c r="L116" s="49">
        <v>390</v>
      </c>
      <c r="M116" s="49"/>
      <c r="N116" s="2"/>
    </row>
    <row r="117" spans="1:14" ht="15.8" customHeight="1" x14ac:dyDescent="0.25">
      <c r="A117" s="75"/>
      <c r="B117" s="75"/>
      <c r="C117" s="69" t="s">
        <v>155</v>
      </c>
      <c r="D117" s="49"/>
      <c r="E117" s="51"/>
      <c r="F117" s="52"/>
      <c r="G117" s="49"/>
      <c r="H117" s="49" t="s">
        <v>107</v>
      </c>
      <c r="I117" s="49">
        <v>1</v>
      </c>
      <c r="J117" s="49">
        <v>2980</v>
      </c>
      <c r="K117" s="64">
        <v>1490</v>
      </c>
      <c r="L117" s="49">
        <v>1490</v>
      </c>
      <c r="M117" s="49"/>
      <c r="N117" s="2"/>
    </row>
    <row r="118" spans="1:14" ht="15.8" customHeight="1" x14ac:dyDescent="0.25">
      <c r="A118" s="75"/>
      <c r="B118" s="75"/>
      <c r="C118" s="50" t="s">
        <v>114</v>
      </c>
      <c r="D118" s="46"/>
      <c r="E118" s="97"/>
      <c r="F118" s="98"/>
      <c r="G118" s="46"/>
      <c r="H118" s="46" t="s">
        <v>107</v>
      </c>
      <c r="I118" s="46">
        <v>1</v>
      </c>
      <c r="J118" s="46">
        <v>2600</v>
      </c>
      <c r="K118" s="64">
        <v>1300</v>
      </c>
      <c r="L118" s="46">
        <v>1300</v>
      </c>
      <c r="M118" s="46"/>
      <c r="N118" s="2"/>
    </row>
    <row r="119" spans="1:14" ht="15.8" customHeight="1" x14ac:dyDescent="0.25">
      <c r="A119" s="75"/>
      <c r="B119" s="75"/>
      <c r="C119" s="47" t="s">
        <v>115</v>
      </c>
      <c r="D119" s="46"/>
      <c r="E119" s="97"/>
      <c r="F119" s="98"/>
      <c r="G119" s="46"/>
      <c r="H119" s="46" t="s">
        <v>107</v>
      </c>
      <c r="I119" s="46">
        <v>1</v>
      </c>
      <c r="J119" s="46">
        <v>420</v>
      </c>
      <c r="K119" s="64">
        <v>210</v>
      </c>
      <c r="L119" s="46">
        <v>210</v>
      </c>
      <c r="M119" s="46"/>
      <c r="N119" s="2"/>
    </row>
    <row r="120" spans="1:14" ht="15.8" customHeight="1" x14ac:dyDescent="0.25">
      <c r="A120" s="75"/>
      <c r="B120" s="75"/>
      <c r="C120" s="62" t="s">
        <v>115</v>
      </c>
      <c r="D120" s="59"/>
      <c r="E120" s="60"/>
      <c r="F120" s="61"/>
      <c r="G120" s="59"/>
      <c r="H120" s="59" t="s">
        <v>107</v>
      </c>
      <c r="I120" s="59">
        <v>1</v>
      </c>
      <c r="J120" s="59">
        <v>420</v>
      </c>
      <c r="K120" s="64">
        <v>210</v>
      </c>
      <c r="L120" s="59">
        <v>210</v>
      </c>
      <c r="M120" s="59"/>
      <c r="N120" s="2"/>
    </row>
    <row r="121" spans="1:14" ht="15.8" customHeight="1" x14ac:dyDescent="0.25">
      <c r="A121" s="75"/>
      <c r="B121" s="75"/>
      <c r="C121" s="62" t="s">
        <v>115</v>
      </c>
      <c r="D121" s="59"/>
      <c r="E121" s="60"/>
      <c r="F121" s="61"/>
      <c r="G121" s="59"/>
      <c r="H121" s="59" t="s">
        <v>107</v>
      </c>
      <c r="I121" s="59">
        <v>1</v>
      </c>
      <c r="J121" s="59">
        <v>300</v>
      </c>
      <c r="K121" s="64">
        <v>150</v>
      </c>
      <c r="L121" s="59">
        <v>150</v>
      </c>
      <c r="M121" s="59"/>
      <c r="N121" s="2"/>
    </row>
    <row r="122" spans="1:14" ht="15.8" customHeight="1" x14ac:dyDescent="0.25">
      <c r="A122" s="75"/>
      <c r="B122" s="75"/>
      <c r="C122" s="47" t="s">
        <v>115</v>
      </c>
      <c r="D122" s="46"/>
      <c r="E122" s="97"/>
      <c r="F122" s="98"/>
      <c r="G122" s="46"/>
      <c r="H122" s="46" t="s">
        <v>107</v>
      </c>
      <c r="I122" s="46">
        <v>1</v>
      </c>
      <c r="J122" s="46">
        <v>300</v>
      </c>
      <c r="K122" s="64">
        <v>150</v>
      </c>
      <c r="L122" s="46">
        <v>150</v>
      </c>
      <c r="M122" s="46"/>
      <c r="N122" s="2"/>
    </row>
    <row r="123" spans="1:14" ht="15.8" customHeight="1" x14ac:dyDescent="0.25">
      <c r="A123" s="75"/>
      <c r="B123" s="75"/>
      <c r="C123" s="63" t="s">
        <v>156</v>
      </c>
      <c r="D123" s="59">
        <v>2017</v>
      </c>
      <c r="E123" s="60"/>
      <c r="F123" s="61"/>
      <c r="G123" s="59"/>
      <c r="H123" s="59" t="s">
        <v>107</v>
      </c>
      <c r="I123" s="59">
        <v>1</v>
      </c>
      <c r="J123" s="59">
        <v>318</v>
      </c>
      <c r="K123" s="64">
        <v>159</v>
      </c>
      <c r="L123" s="59">
        <v>159</v>
      </c>
      <c r="M123" s="59"/>
      <c r="N123" s="2"/>
    </row>
    <row r="124" spans="1:14" ht="15.8" customHeight="1" x14ac:dyDescent="0.25">
      <c r="A124" s="75"/>
      <c r="B124" s="75"/>
      <c r="C124" s="63" t="s">
        <v>156</v>
      </c>
      <c r="D124" s="59">
        <v>2017</v>
      </c>
      <c r="E124" s="60"/>
      <c r="F124" s="61"/>
      <c r="G124" s="59"/>
      <c r="H124" s="59" t="s">
        <v>107</v>
      </c>
      <c r="I124" s="59">
        <v>1</v>
      </c>
      <c r="J124" s="59">
        <v>318</v>
      </c>
      <c r="K124" s="64">
        <v>159</v>
      </c>
      <c r="L124" s="59">
        <v>159</v>
      </c>
      <c r="M124" s="59"/>
      <c r="N124" s="2"/>
    </row>
    <row r="125" spans="1:14" ht="15.8" customHeight="1" x14ac:dyDescent="0.25">
      <c r="A125" s="75"/>
      <c r="B125" s="75"/>
      <c r="C125" s="63" t="s">
        <v>156</v>
      </c>
      <c r="D125" s="46">
        <v>2017</v>
      </c>
      <c r="E125" s="97"/>
      <c r="F125" s="98"/>
      <c r="G125" s="46"/>
      <c r="H125" s="46" t="s">
        <v>107</v>
      </c>
      <c r="I125" s="46">
        <v>1</v>
      </c>
      <c r="J125" s="46">
        <v>318</v>
      </c>
      <c r="K125" s="64">
        <v>159</v>
      </c>
      <c r="L125" s="46">
        <v>159</v>
      </c>
      <c r="M125" s="46"/>
      <c r="N125" s="2"/>
    </row>
    <row r="126" spans="1:14" ht="15.8" customHeight="1" x14ac:dyDescent="0.25">
      <c r="A126" s="75"/>
      <c r="B126" s="75"/>
      <c r="C126" s="63" t="s">
        <v>157</v>
      </c>
      <c r="D126" s="59">
        <v>2017</v>
      </c>
      <c r="E126" s="60"/>
      <c r="F126" s="61"/>
      <c r="G126" s="59"/>
      <c r="H126" s="59" t="s">
        <v>107</v>
      </c>
      <c r="I126" s="59">
        <v>1</v>
      </c>
      <c r="J126" s="59">
        <v>1356</v>
      </c>
      <c r="K126" s="64">
        <v>678</v>
      </c>
      <c r="L126" s="59">
        <v>678</v>
      </c>
      <c r="M126" s="59"/>
      <c r="N126" s="2"/>
    </row>
    <row r="127" spans="1:14" ht="15.8" customHeight="1" x14ac:dyDescent="0.25">
      <c r="A127" s="75"/>
      <c r="B127" s="75"/>
      <c r="C127" s="63" t="s">
        <v>157</v>
      </c>
      <c r="D127" s="59">
        <v>2017</v>
      </c>
      <c r="E127" s="60"/>
      <c r="F127" s="61"/>
      <c r="G127" s="59"/>
      <c r="H127" s="59" t="s">
        <v>107</v>
      </c>
      <c r="I127" s="59">
        <v>1</v>
      </c>
      <c r="J127" s="59">
        <v>1356</v>
      </c>
      <c r="K127" s="64">
        <v>678</v>
      </c>
      <c r="L127" s="59">
        <v>678</v>
      </c>
      <c r="M127" s="59"/>
      <c r="N127" s="2"/>
    </row>
    <row r="128" spans="1:14" ht="15.8" customHeight="1" x14ac:dyDescent="0.25">
      <c r="A128" s="75"/>
      <c r="B128" s="75"/>
      <c r="C128" s="63" t="s">
        <v>157</v>
      </c>
      <c r="D128" s="46">
        <v>2017</v>
      </c>
      <c r="E128" s="97"/>
      <c r="F128" s="98"/>
      <c r="G128" s="46"/>
      <c r="H128" s="46" t="s">
        <v>107</v>
      </c>
      <c r="I128" s="46">
        <v>1</v>
      </c>
      <c r="J128" s="46">
        <v>1356</v>
      </c>
      <c r="K128" s="64">
        <v>678</v>
      </c>
      <c r="L128" s="46">
        <v>678</v>
      </c>
      <c r="M128" s="46"/>
      <c r="N128" s="2"/>
    </row>
    <row r="129" spans="1:14" ht="15.8" customHeight="1" x14ac:dyDescent="0.25">
      <c r="A129" s="75"/>
      <c r="B129" s="75"/>
      <c r="C129" s="63" t="s">
        <v>158</v>
      </c>
      <c r="D129" s="59">
        <v>2017</v>
      </c>
      <c r="E129" s="60"/>
      <c r="F129" s="61"/>
      <c r="G129" s="59"/>
      <c r="H129" s="59" t="s">
        <v>107</v>
      </c>
      <c r="I129" s="59">
        <v>1</v>
      </c>
      <c r="J129" s="59">
        <v>2160</v>
      </c>
      <c r="K129" s="64">
        <v>1080</v>
      </c>
      <c r="L129" s="59">
        <v>1080</v>
      </c>
      <c r="M129" s="59"/>
      <c r="N129" s="2"/>
    </row>
    <row r="130" spans="1:14" ht="15.8" customHeight="1" x14ac:dyDescent="0.25">
      <c r="A130" s="75"/>
      <c r="B130" s="75"/>
      <c r="C130" s="63" t="s">
        <v>158</v>
      </c>
      <c r="D130" s="59">
        <v>2017</v>
      </c>
      <c r="E130" s="60"/>
      <c r="F130" s="61"/>
      <c r="G130" s="59"/>
      <c r="H130" s="59" t="s">
        <v>107</v>
      </c>
      <c r="I130" s="59">
        <v>1</v>
      </c>
      <c r="J130" s="59">
        <v>2160</v>
      </c>
      <c r="K130" s="64">
        <v>1080</v>
      </c>
      <c r="L130" s="59">
        <v>1080</v>
      </c>
      <c r="M130" s="59"/>
      <c r="N130" s="2"/>
    </row>
    <row r="131" spans="1:14" ht="15.8" customHeight="1" x14ac:dyDescent="0.25">
      <c r="A131" s="75"/>
      <c r="B131" s="75"/>
      <c r="C131" s="63" t="s">
        <v>158</v>
      </c>
      <c r="D131" s="46">
        <v>2017</v>
      </c>
      <c r="E131" s="97"/>
      <c r="F131" s="98"/>
      <c r="G131" s="46"/>
      <c r="H131" s="46" t="s">
        <v>107</v>
      </c>
      <c r="I131" s="46">
        <v>1</v>
      </c>
      <c r="J131" s="46">
        <v>2160</v>
      </c>
      <c r="K131" s="64">
        <v>1080</v>
      </c>
      <c r="L131" s="46">
        <v>1080</v>
      </c>
      <c r="M131" s="46"/>
      <c r="N131" s="2"/>
    </row>
    <row r="132" spans="1:14" ht="15.8" customHeight="1" x14ac:dyDescent="0.25">
      <c r="A132" s="75"/>
      <c r="B132" s="75"/>
      <c r="C132" s="63" t="s">
        <v>111</v>
      </c>
      <c r="D132" s="46"/>
      <c r="E132" s="97"/>
      <c r="F132" s="98"/>
      <c r="G132" s="46"/>
      <c r="H132" s="46" t="s">
        <v>107</v>
      </c>
      <c r="I132" s="46">
        <v>1</v>
      </c>
      <c r="J132" s="46">
        <v>2570</v>
      </c>
      <c r="K132" s="64">
        <v>1285</v>
      </c>
      <c r="L132" s="46">
        <v>1285</v>
      </c>
      <c r="M132" s="46">
        <v>10</v>
      </c>
      <c r="N132" s="2"/>
    </row>
    <row r="133" spans="1:14" ht="15.8" customHeight="1" x14ac:dyDescent="0.25">
      <c r="A133" s="75"/>
      <c r="B133" s="75"/>
      <c r="C133" s="69" t="s">
        <v>159</v>
      </c>
      <c r="D133" s="46"/>
      <c r="E133" s="97"/>
      <c r="F133" s="98"/>
      <c r="G133" s="46"/>
      <c r="H133" s="46" t="s">
        <v>107</v>
      </c>
      <c r="I133" s="46">
        <v>1</v>
      </c>
      <c r="J133" s="46">
        <v>1500</v>
      </c>
      <c r="K133" s="64">
        <v>750</v>
      </c>
      <c r="L133" s="46">
        <v>750</v>
      </c>
      <c r="M133" s="46">
        <v>10</v>
      </c>
      <c r="N133" s="2"/>
    </row>
    <row r="134" spans="1:14" ht="15.8" customHeight="1" x14ac:dyDescent="0.25">
      <c r="A134" s="75"/>
      <c r="B134" s="75"/>
      <c r="C134" s="69" t="s">
        <v>160</v>
      </c>
      <c r="D134" s="46">
        <v>2020</v>
      </c>
      <c r="E134" s="97"/>
      <c r="F134" s="98"/>
      <c r="G134" s="46"/>
      <c r="H134" s="46" t="s">
        <v>107</v>
      </c>
      <c r="I134" s="46">
        <v>10</v>
      </c>
      <c r="J134" s="46">
        <v>8300</v>
      </c>
      <c r="K134" s="64">
        <v>4150</v>
      </c>
      <c r="L134" s="46">
        <v>4150</v>
      </c>
      <c r="M134" s="46"/>
      <c r="N134" s="2"/>
    </row>
    <row r="135" spans="1:14" ht="15.8" customHeight="1" x14ac:dyDescent="0.25">
      <c r="A135" s="75"/>
      <c r="B135" s="75"/>
      <c r="C135" s="63" t="s">
        <v>127</v>
      </c>
      <c r="D135" s="46"/>
      <c r="E135" s="97">
        <v>10480044</v>
      </c>
      <c r="F135" s="98"/>
      <c r="G135" s="46"/>
      <c r="H135" s="46" t="s">
        <v>107</v>
      </c>
      <c r="I135" s="46">
        <v>1</v>
      </c>
      <c r="J135" s="46">
        <v>4050</v>
      </c>
      <c r="K135" s="64">
        <v>2025</v>
      </c>
      <c r="L135" s="46">
        <v>2025</v>
      </c>
      <c r="M135" s="46">
        <v>10</v>
      </c>
      <c r="N135" s="2"/>
    </row>
    <row r="136" spans="1:14" ht="15.8" customHeight="1" x14ac:dyDescent="0.25">
      <c r="A136" s="75"/>
      <c r="B136" s="75"/>
      <c r="C136" s="47"/>
      <c r="D136" s="46"/>
      <c r="E136" s="97"/>
      <c r="F136" s="98"/>
      <c r="G136" s="46"/>
      <c r="H136" s="46"/>
      <c r="I136" s="46"/>
      <c r="J136" s="46"/>
      <c r="K136" s="46"/>
      <c r="L136" s="46"/>
      <c r="M136" s="46"/>
      <c r="N136" s="2"/>
    </row>
    <row r="137" spans="1:14" ht="15.8" customHeight="1" x14ac:dyDescent="0.25">
      <c r="A137" s="75"/>
      <c r="B137" s="75"/>
      <c r="C137" s="47"/>
      <c r="D137" s="46"/>
      <c r="E137" s="97"/>
      <c r="F137" s="98"/>
      <c r="G137" s="46"/>
      <c r="H137" s="46"/>
      <c r="I137" s="46"/>
      <c r="J137" s="46"/>
      <c r="K137" s="46"/>
      <c r="L137" s="46"/>
      <c r="M137" s="46"/>
      <c r="N137" s="2"/>
    </row>
    <row r="138" spans="1:14" ht="15.8" customHeight="1" x14ac:dyDescent="0.25">
      <c r="A138" s="75"/>
      <c r="B138" s="75"/>
      <c r="C138" s="47"/>
      <c r="D138" s="46"/>
      <c r="E138" s="97"/>
      <c r="F138" s="98"/>
      <c r="G138" s="46"/>
      <c r="H138" s="46"/>
      <c r="I138" s="46"/>
      <c r="J138" s="46"/>
      <c r="K138" s="46"/>
      <c r="L138" s="46"/>
      <c r="M138" s="46"/>
      <c r="N138" s="2"/>
    </row>
    <row r="139" spans="1:14" x14ac:dyDescent="0.25">
      <c r="A139" s="91"/>
      <c r="B139" s="75"/>
      <c r="C139" s="4" t="s">
        <v>4</v>
      </c>
      <c r="D139" s="5"/>
      <c r="E139" s="70"/>
      <c r="F139" s="70"/>
      <c r="G139" s="70"/>
      <c r="H139" s="5"/>
      <c r="I139" s="5"/>
      <c r="J139" s="5"/>
      <c r="K139" s="5"/>
      <c r="L139" s="5"/>
      <c r="M139" s="5"/>
      <c r="N139" s="2"/>
    </row>
    <row r="140" spans="1:14" x14ac:dyDescent="0.25">
      <c r="A140" s="91"/>
      <c r="B140" s="76"/>
      <c r="C140" s="4" t="s">
        <v>4</v>
      </c>
      <c r="D140" s="5"/>
      <c r="E140" s="70"/>
      <c r="F140" s="70"/>
      <c r="G140" s="70"/>
      <c r="H140" s="5"/>
      <c r="I140" s="5"/>
      <c r="J140" s="5"/>
      <c r="K140" s="5"/>
      <c r="L140" s="5"/>
      <c r="M140" s="5"/>
      <c r="N140" s="2"/>
    </row>
    <row r="141" spans="1:14" ht="31.25" x14ac:dyDescent="0.25">
      <c r="A141" s="92"/>
      <c r="B141" s="12" t="s">
        <v>5</v>
      </c>
      <c r="C141" s="7" t="s">
        <v>21</v>
      </c>
      <c r="D141" s="7" t="s">
        <v>21</v>
      </c>
      <c r="E141" s="71" t="s">
        <v>21</v>
      </c>
      <c r="F141" s="71"/>
      <c r="G141" s="71"/>
      <c r="H141" s="7" t="s">
        <v>21</v>
      </c>
      <c r="I141" s="7">
        <f>SUM(I110:I140)</f>
        <v>35</v>
      </c>
      <c r="J141" s="7">
        <f t="shared" ref="J141" si="13">SUM(J110:J140)</f>
        <v>41532</v>
      </c>
      <c r="K141" s="7">
        <f t="shared" ref="K141" si="14">SUM(K110:K140)</f>
        <v>20766</v>
      </c>
      <c r="L141" s="7">
        <f t="shared" ref="L141" si="15">SUM(L110:L140)</f>
        <v>20766</v>
      </c>
      <c r="M141" s="7" t="s">
        <v>21</v>
      </c>
      <c r="N141" s="13"/>
    </row>
    <row r="142" spans="1:14" ht="20.25" customHeight="1" x14ac:dyDescent="0.25">
      <c r="A142" s="74">
        <v>13</v>
      </c>
      <c r="B142" s="74" t="s">
        <v>25</v>
      </c>
      <c r="C142" s="8" t="s">
        <v>13</v>
      </c>
      <c r="D142" s="5"/>
      <c r="E142" s="70"/>
      <c r="F142" s="70"/>
      <c r="G142" s="70"/>
      <c r="H142" s="5"/>
      <c r="I142" s="5"/>
      <c r="J142" s="5"/>
      <c r="K142" s="5"/>
      <c r="L142" s="5"/>
      <c r="M142" s="5"/>
      <c r="N142" s="11"/>
    </row>
    <row r="143" spans="1:14" x14ac:dyDescent="0.25">
      <c r="A143" s="75"/>
      <c r="B143" s="75"/>
      <c r="C143" s="4" t="s">
        <v>4</v>
      </c>
      <c r="D143" s="5"/>
      <c r="E143" s="70"/>
      <c r="F143" s="70"/>
      <c r="G143" s="70"/>
      <c r="H143" s="5"/>
      <c r="I143" s="5"/>
      <c r="J143" s="5"/>
      <c r="K143" s="5"/>
      <c r="L143" s="5"/>
      <c r="M143" s="5"/>
      <c r="N143" s="2"/>
    </row>
    <row r="144" spans="1:14" x14ac:dyDescent="0.25">
      <c r="A144" s="75"/>
      <c r="B144" s="76"/>
      <c r="C144" s="4" t="s">
        <v>4</v>
      </c>
      <c r="D144" s="5"/>
      <c r="E144" s="70"/>
      <c r="F144" s="70"/>
      <c r="G144" s="70"/>
      <c r="H144" s="5"/>
      <c r="I144" s="5"/>
      <c r="J144" s="5"/>
      <c r="K144" s="5"/>
      <c r="L144" s="5"/>
      <c r="M144" s="5"/>
      <c r="N144" s="2"/>
    </row>
    <row r="145" spans="1:14" ht="31.25" x14ac:dyDescent="0.25">
      <c r="A145" s="76"/>
      <c r="B145" s="12" t="s">
        <v>5</v>
      </c>
      <c r="C145" s="7" t="s">
        <v>21</v>
      </c>
      <c r="D145" s="7" t="s">
        <v>21</v>
      </c>
      <c r="E145" s="71" t="s">
        <v>21</v>
      </c>
      <c r="F145" s="71"/>
      <c r="G145" s="71"/>
      <c r="H145" s="7" t="s">
        <v>21</v>
      </c>
      <c r="I145" s="7">
        <f>SUM(I142:I144)</f>
        <v>0</v>
      </c>
      <c r="J145" s="7">
        <f t="shared" ref="J145" si="16">SUM(J142:J144)</f>
        <v>0</v>
      </c>
      <c r="K145" s="7">
        <f t="shared" ref="K145" si="17">SUM(K142:K144)</f>
        <v>0</v>
      </c>
      <c r="L145" s="7">
        <f t="shared" ref="L145" si="18">SUM(L142:L144)</f>
        <v>0</v>
      </c>
      <c r="M145" s="7" t="s">
        <v>21</v>
      </c>
      <c r="N145" s="2"/>
    </row>
    <row r="146" spans="1:14" x14ac:dyDescent="0.25">
      <c r="A146" s="74">
        <v>14</v>
      </c>
      <c r="B146" s="74" t="s">
        <v>26</v>
      </c>
      <c r="C146" s="8" t="s">
        <v>13</v>
      </c>
      <c r="D146" s="3"/>
      <c r="E146" s="93"/>
      <c r="F146" s="93"/>
      <c r="G146" s="93"/>
      <c r="H146" s="3"/>
      <c r="I146" s="3"/>
      <c r="J146" s="3"/>
      <c r="K146" s="3"/>
      <c r="L146" s="3"/>
      <c r="M146" s="3"/>
      <c r="N146" s="2"/>
    </row>
    <row r="147" spans="1:14" x14ac:dyDescent="0.25">
      <c r="A147" s="91"/>
      <c r="B147" s="89"/>
      <c r="C147" s="4" t="s">
        <v>4</v>
      </c>
      <c r="D147" s="5"/>
      <c r="E147" s="70"/>
      <c r="F147" s="70"/>
      <c r="G147" s="70"/>
      <c r="H147" s="5"/>
      <c r="I147" s="5"/>
      <c r="J147" s="5"/>
      <c r="K147" s="5"/>
      <c r="L147" s="5"/>
      <c r="M147" s="5"/>
      <c r="N147" s="2"/>
    </row>
    <row r="148" spans="1:14" x14ac:dyDescent="0.25">
      <c r="A148" s="91"/>
      <c r="B148" s="90"/>
      <c r="C148" s="4" t="s">
        <v>4</v>
      </c>
      <c r="D148" s="5"/>
      <c r="E148" s="70"/>
      <c r="F148" s="70"/>
      <c r="G148" s="70"/>
      <c r="H148" s="5"/>
      <c r="I148" s="5"/>
      <c r="J148" s="5"/>
      <c r="K148" s="5"/>
      <c r="L148" s="5"/>
      <c r="M148" s="5"/>
      <c r="N148" s="2"/>
    </row>
    <row r="149" spans="1:14" ht="31.25" x14ac:dyDescent="0.25">
      <c r="A149" s="92"/>
      <c r="B149" s="12" t="s">
        <v>5</v>
      </c>
      <c r="C149" s="7" t="s">
        <v>21</v>
      </c>
      <c r="D149" s="7" t="s">
        <v>21</v>
      </c>
      <c r="E149" s="71" t="s">
        <v>21</v>
      </c>
      <c r="F149" s="71"/>
      <c r="G149" s="71"/>
      <c r="H149" s="7" t="s">
        <v>21</v>
      </c>
      <c r="I149" s="7">
        <f>SUM(I146:I148)</f>
        <v>0</v>
      </c>
      <c r="J149" s="7">
        <f t="shared" ref="J149" si="19">SUM(J146:J148)</f>
        <v>0</v>
      </c>
      <c r="K149" s="7">
        <f t="shared" ref="K149" si="20">SUM(K146:K148)</f>
        <v>0</v>
      </c>
      <c r="L149" s="7">
        <f t="shared" ref="L149" si="21">SUM(L146:L148)</f>
        <v>0</v>
      </c>
      <c r="M149" s="7" t="s">
        <v>21</v>
      </c>
      <c r="N149" s="13"/>
    </row>
    <row r="150" spans="1:14" ht="20.25" customHeight="1" x14ac:dyDescent="0.25">
      <c r="A150" s="74">
        <v>15</v>
      </c>
      <c r="B150" s="74" t="s">
        <v>27</v>
      </c>
      <c r="C150" s="8" t="s">
        <v>13</v>
      </c>
      <c r="D150" s="5"/>
      <c r="E150" s="70"/>
      <c r="F150" s="70"/>
      <c r="G150" s="70"/>
      <c r="H150" s="5"/>
      <c r="I150" s="5"/>
      <c r="J150" s="5"/>
      <c r="K150" s="5"/>
      <c r="L150" s="5"/>
      <c r="M150" s="5"/>
      <c r="N150" s="11"/>
    </row>
    <row r="151" spans="1:14" x14ac:dyDescent="0.25">
      <c r="A151" s="75"/>
      <c r="B151" s="75"/>
      <c r="C151" s="4" t="s">
        <v>4</v>
      </c>
      <c r="D151" s="5"/>
      <c r="E151" s="70"/>
      <c r="F151" s="70"/>
      <c r="G151" s="70"/>
      <c r="H151" s="5"/>
      <c r="I151" s="5"/>
      <c r="J151" s="5"/>
      <c r="K151" s="5"/>
      <c r="L151" s="5"/>
      <c r="M151" s="5"/>
      <c r="N151" s="2"/>
    </row>
    <row r="152" spans="1:14" x14ac:dyDescent="0.25">
      <c r="A152" s="75"/>
      <c r="B152" s="76"/>
      <c r="C152" s="4" t="s">
        <v>4</v>
      </c>
      <c r="D152" s="5"/>
      <c r="E152" s="70"/>
      <c r="F152" s="70"/>
      <c r="G152" s="70"/>
      <c r="H152" s="5"/>
      <c r="I152" s="5"/>
      <c r="J152" s="5"/>
      <c r="K152" s="5"/>
      <c r="L152" s="5"/>
      <c r="M152" s="5"/>
      <c r="N152" s="2"/>
    </row>
    <row r="153" spans="1:14" ht="31.25" x14ac:dyDescent="0.25">
      <c r="A153" s="76"/>
      <c r="B153" s="12" t="s">
        <v>5</v>
      </c>
      <c r="C153" s="7" t="s">
        <v>21</v>
      </c>
      <c r="D153" s="7" t="s">
        <v>21</v>
      </c>
      <c r="E153" s="71" t="s">
        <v>21</v>
      </c>
      <c r="F153" s="71"/>
      <c r="G153" s="71"/>
      <c r="H153" s="7" t="s">
        <v>21</v>
      </c>
      <c r="I153" s="7">
        <f>SUM(I150:I152)</f>
        <v>0</v>
      </c>
      <c r="J153" s="7">
        <f t="shared" ref="J153" si="22">SUM(J150:J152)</f>
        <v>0</v>
      </c>
      <c r="K153" s="7">
        <f t="shared" ref="K153" si="23">SUM(K150:K152)</f>
        <v>0</v>
      </c>
      <c r="L153" s="7">
        <f t="shared" ref="L153" si="24">SUM(L150:L152)</f>
        <v>0</v>
      </c>
      <c r="M153" s="7" t="s">
        <v>21</v>
      </c>
      <c r="N153" s="2"/>
    </row>
    <row r="154" spans="1:14" x14ac:dyDescent="0.25">
      <c r="A154" s="74">
        <v>16</v>
      </c>
      <c r="B154" s="74" t="s">
        <v>28</v>
      </c>
      <c r="C154" s="8" t="s">
        <v>13</v>
      </c>
      <c r="D154" s="3"/>
      <c r="E154" s="93"/>
      <c r="F154" s="93"/>
      <c r="G154" s="93"/>
      <c r="H154" s="3"/>
      <c r="I154" s="3"/>
      <c r="J154" s="3"/>
      <c r="K154" s="3"/>
      <c r="L154" s="3"/>
      <c r="M154" s="3"/>
      <c r="N154" s="2"/>
    </row>
    <row r="155" spans="1:14" x14ac:dyDescent="0.25">
      <c r="A155" s="91"/>
      <c r="B155" s="89"/>
      <c r="C155" s="4" t="s">
        <v>4</v>
      </c>
      <c r="D155" s="5"/>
      <c r="E155" s="70"/>
      <c r="F155" s="70"/>
      <c r="G155" s="70"/>
      <c r="H155" s="5"/>
      <c r="I155" s="5"/>
      <c r="J155" s="5"/>
      <c r="K155" s="5"/>
      <c r="L155" s="5"/>
      <c r="M155" s="5"/>
      <c r="N155" s="2"/>
    </row>
    <row r="156" spans="1:14" x14ac:dyDescent="0.25">
      <c r="A156" s="91"/>
      <c r="B156" s="90"/>
      <c r="C156" s="4" t="s">
        <v>4</v>
      </c>
      <c r="D156" s="5"/>
      <c r="E156" s="70"/>
      <c r="F156" s="70"/>
      <c r="G156" s="70"/>
      <c r="H156" s="5"/>
      <c r="I156" s="5"/>
      <c r="J156" s="5"/>
      <c r="K156" s="5"/>
      <c r="L156" s="5"/>
      <c r="M156" s="5"/>
      <c r="N156" s="2"/>
    </row>
    <row r="157" spans="1:14" ht="31.25" x14ac:dyDescent="0.25">
      <c r="A157" s="92"/>
      <c r="B157" s="12" t="s">
        <v>5</v>
      </c>
      <c r="C157" s="7" t="s">
        <v>21</v>
      </c>
      <c r="D157" s="7" t="s">
        <v>21</v>
      </c>
      <c r="E157" s="71" t="s">
        <v>21</v>
      </c>
      <c r="F157" s="71"/>
      <c r="G157" s="71"/>
      <c r="H157" s="7" t="s">
        <v>21</v>
      </c>
      <c r="I157" s="7">
        <f>SUM(I154:I156)</f>
        <v>0</v>
      </c>
      <c r="J157" s="7">
        <f t="shared" ref="J157" si="25">SUM(J154:J156)</f>
        <v>0</v>
      </c>
      <c r="K157" s="7">
        <f t="shared" ref="K157" si="26">SUM(K154:K156)</f>
        <v>0</v>
      </c>
      <c r="L157" s="7">
        <f t="shared" ref="L157" si="27">SUM(L154:L156)</f>
        <v>0</v>
      </c>
      <c r="M157" s="7" t="s">
        <v>21</v>
      </c>
      <c r="N157" s="13"/>
    </row>
    <row r="158" spans="1:14" ht="20.25" customHeight="1" x14ac:dyDescent="0.25">
      <c r="A158" s="74">
        <v>17</v>
      </c>
      <c r="B158" s="74" t="s">
        <v>29</v>
      </c>
      <c r="C158" s="8" t="s">
        <v>13</v>
      </c>
      <c r="D158" s="5"/>
      <c r="E158" s="70"/>
      <c r="F158" s="70"/>
      <c r="G158" s="70"/>
      <c r="H158" s="5"/>
      <c r="I158" s="5"/>
      <c r="J158" s="5"/>
      <c r="K158" s="5"/>
      <c r="L158" s="5"/>
      <c r="M158" s="5"/>
      <c r="N158" s="11"/>
    </row>
    <row r="159" spans="1:14" x14ac:dyDescent="0.25">
      <c r="A159" s="75"/>
      <c r="B159" s="75"/>
      <c r="C159" s="4" t="s">
        <v>4</v>
      </c>
      <c r="D159" s="5"/>
      <c r="E159" s="70"/>
      <c r="F159" s="70"/>
      <c r="G159" s="70"/>
      <c r="H159" s="5"/>
      <c r="I159" s="5"/>
      <c r="J159" s="5"/>
      <c r="K159" s="5"/>
      <c r="L159" s="5"/>
      <c r="M159" s="5"/>
      <c r="N159" s="2"/>
    </row>
    <row r="160" spans="1:14" x14ac:dyDescent="0.25">
      <c r="A160" s="75"/>
      <c r="B160" s="76"/>
      <c r="C160" s="4" t="s">
        <v>4</v>
      </c>
      <c r="D160" s="5"/>
      <c r="E160" s="70"/>
      <c r="F160" s="70"/>
      <c r="G160" s="70"/>
      <c r="H160" s="5"/>
      <c r="I160" s="5"/>
      <c r="J160" s="5"/>
      <c r="K160" s="5"/>
      <c r="L160" s="5"/>
      <c r="M160" s="5"/>
      <c r="N160" s="2"/>
    </row>
    <row r="161" spans="1:14" ht="31.25" x14ac:dyDescent="0.25">
      <c r="A161" s="76"/>
      <c r="B161" s="12" t="s">
        <v>5</v>
      </c>
      <c r="C161" s="7" t="s">
        <v>21</v>
      </c>
      <c r="D161" s="7" t="s">
        <v>21</v>
      </c>
      <c r="E161" s="71" t="s">
        <v>21</v>
      </c>
      <c r="F161" s="71"/>
      <c r="G161" s="71"/>
      <c r="H161" s="7" t="s">
        <v>21</v>
      </c>
      <c r="I161" s="7">
        <f>SUM(I158:I160)</f>
        <v>0</v>
      </c>
      <c r="J161" s="7">
        <f t="shared" ref="J161" si="28">SUM(J158:J160)</f>
        <v>0</v>
      </c>
      <c r="K161" s="7">
        <f t="shared" ref="K161" si="29">SUM(K158:K160)</f>
        <v>0</v>
      </c>
      <c r="L161" s="7">
        <f t="shared" ref="L161" si="30">SUM(L158:L160)</f>
        <v>0</v>
      </c>
      <c r="M161" s="7" t="s">
        <v>21</v>
      </c>
      <c r="N161" s="2"/>
    </row>
    <row r="162" spans="1:14" ht="32.950000000000003" customHeight="1" x14ac:dyDescent="0.25">
      <c r="A162" s="99" t="s">
        <v>7</v>
      </c>
      <c r="B162" s="100"/>
      <c r="C162" s="100"/>
      <c r="D162" s="100"/>
      <c r="E162" s="100"/>
      <c r="F162" s="100"/>
      <c r="G162" s="100"/>
      <c r="H162" s="101"/>
      <c r="I162" s="7">
        <f>I161+I157+I153+I149+I145+I141+I109+I105</f>
        <v>35</v>
      </c>
      <c r="J162" s="7">
        <f>J161+J157+J153+J149+J145+J141+J109+J105</f>
        <v>41532</v>
      </c>
      <c r="K162" s="7">
        <f>K161+K157+K153+K149+K145+K141+K109+K105</f>
        <v>20766</v>
      </c>
      <c r="L162" s="7">
        <f>L161+L157+L153+L149+L145+L141+L109+L105</f>
        <v>20766</v>
      </c>
      <c r="M162" s="7" t="s">
        <v>21</v>
      </c>
      <c r="N162" s="2"/>
    </row>
    <row r="163" spans="1:14" x14ac:dyDescent="0.25">
      <c r="A163" s="74">
        <v>18</v>
      </c>
      <c r="B163" s="74" t="s">
        <v>30</v>
      </c>
      <c r="C163" s="8" t="s">
        <v>13</v>
      </c>
      <c r="D163" s="3"/>
      <c r="E163" s="93"/>
      <c r="F163" s="93"/>
      <c r="G163" s="93"/>
      <c r="H163" s="3"/>
      <c r="I163" s="3"/>
      <c r="J163" s="3"/>
      <c r="K163" s="3"/>
      <c r="L163" s="3"/>
      <c r="M163" s="3"/>
      <c r="N163" s="2"/>
    </row>
    <row r="164" spans="1:14" x14ac:dyDescent="0.25">
      <c r="A164" s="91"/>
      <c r="B164" s="89"/>
      <c r="C164" s="4" t="s">
        <v>4</v>
      </c>
      <c r="D164" s="5"/>
      <c r="E164" s="70"/>
      <c r="F164" s="70"/>
      <c r="G164" s="70"/>
      <c r="H164" s="5"/>
      <c r="I164" s="5"/>
      <c r="J164" s="5"/>
      <c r="K164" s="5"/>
      <c r="L164" s="5"/>
      <c r="M164" s="5"/>
      <c r="N164" s="2"/>
    </row>
    <row r="165" spans="1:14" x14ac:dyDescent="0.25">
      <c r="A165" s="91"/>
      <c r="B165" s="90"/>
      <c r="C165" s="4" t="s">
        <v>4</v>
      </c>
      <c r="D165" s="5"/>
      <c r="E165" s="70"/>
      <c r="F165" s="70"/>
      <c r="G165" s="70"/>
      <c r="H165" s="5"/>
      <c r="I165" s="5"/>
      <c r="J165" s="5"/>
      <c r="K165" s="5"/>
      <c r="L165" s="5"/>
      <c r="M165" s="5"/>
      <c r="N165" s="2"/>
    </row>
    <row r="166" spans="1:14" ht="31.25" x14ac:dyDescent="0.25">
      <c r="A166" s="92"/>
      <c r="B166" s="12" t="s">
        <v>5</v>
      </c>
      <c r="C166" s="7" t="s">
        <v>21</v>
      </c>
      <c r="D166" s="7" t="s">
        <v>21</v>
      </c>
      <c r="E166" s="71" t="s">
        <v>21</v>
      </c>
      <c r="F166" s="71"/>
      <c r="G166" s="71"/>
      <c r="H166" s="7" t="s">
        <v>21</v>
      </c>
      <c r="I166" s="7">
        <f>SUM(I163:I165)</f>
        <v>0</v>
      </c>
      <c r="J166" s="7">
        <f t="shared" ref="J166" si="31">SUM(J163:J165)</f>
        <v>0</v>
      </c>
      <c r="K166" s="7">
        <f t="shared" ref="K166" si="32">SUM(K163:K165)</f>
        <v>0</v>
      </c>
      <c r="L166" s="7">
        <f t="shared" ref="L166" si="33">SUM(L163:L165)</f>
        <v>0</v>
      </c>
      <c r="M166" s="7" t="s">
        <v>21</v>
      </c>
      <c r="N166" s="13"/>
    </row>
    <row r="167" spans="1:14" ht="20.25" customHeight="1" x14ac:dyDescent="0.25">
      <c r="A167" s="74">
        <v>19</v>
      </c>
      <c r="B167" s="74" t="s">
        <v>31</v>
      </c>
      <c r="C167" s="8" t="s">
        <v>13</v>
      </c>
      <c r="D167" s="5"/>
      <c r="E167" s="70"/>
      <c r="F167" s="70"/>
      <c r="G167" s="70"/>
      <c r="H167" s="5"/>
      <c r="I167" s="5"/>
      <c r="J167" s="5"/>
      <c r="K167" s="5"/>
      <c r="L167" s="5"/>
      <c r="M167" s="5"/>
      <c r="N167" s="11"/>
    </row>
    <row r="168" spans="1:14" x14ac:dyDescent="0.25">
      <c r="A168" s="75"/>
      <c r="B168" s="75"/>
      <c r="C168" s="4" t="s">
        <v>4</v>
      </c>
      <c r="D168" s="5"/>
      <c r="E168" s="70"/>
      <c r="F168" s="70"/>
      <c r="G168" s="70"/>
      <c r="H168" s="5"/>
      <c r="I168" s="5"/>
      <c r="J168" s="5"/>
      <c r="K168" s="5"/>
      <c r="L168" s="5"/>
      <c r="M168" s="5"/>
      <c r="N168" s="2"/>
    </row>
    <row r="169" spans="1:14" x14ac:dyDescent="0.25">
      <c r="A169" s="75"/>
      <c r="B169" s="76"/>
      <c r="C169" s="4" t="s">
        <v>4</v>
      </c>
      <c r="D169" s="5"/>
      <c r="E169" s="70"/>
      <c r="F169" s="70"/>
      <c r="G169" s="70"/>
      <c r="H169" s="5"/>
      <c r="I169" s="5"/>
      <c r="J169" s="5"/>
      <c r="K169" s="5"/>
      <c r="L169" s="5"/>
      <c r="M169" s="5"/>
      <c r="N169" s="2"/>
    </row>
    <row r="170" spans="1:14" ht="31.25" x14ac:dyDescent="0.25">
      <c r="A170" s="76"/>
      <c r="B170" s="12" t="s">
        <v>5</v>
      </c>
      <c r="C170" s="7" t="s">
        <v>21</v>
      </c>
      <c r="D170" s="7" t="s">
        <v>21</v>
      </c>
      <c r="E170" s="71" t="s">
        <v>21</v>
      </c>
      <c r="F170" s="71"/>
      <c r="G170" s="71"/>
      <c r="H170" s="7" t="s">
        <v>21</v>
      </c>
      <c r="I170" s="7">
        <f>SUM(I167:I169)</f>
        <v>0</v>
      </c>
      <c r="J170" s="7">
        <f t="shared" ref="J170" si="34">SUM(J167:J169)</f>
        <v>0</v>
      </c>
      <c r="K170" s="7">
        <f t="shared" ref="K170" si="35">SUM(K167:K169)</f>
        <v>0</v>
      </c>
      <c r="L170" s="7">
        <f t="shared" ref="L170" si="36">SUM(L167:L169)</f>
        <v>0</v>
      </c>
      <c r="M170" s="7" t="s">
        <v>21</v>
      </c>
      <c r="N170" s="2"/>
    </row>
    <row r="171" spans="1:14" ht="15.8" customHeight="1" x14ac:dyDescent="0.25">
      <c r="A171" s="74">
        <v>20</v>
      </c>
      <c r="B171" s="74" t="s">
        <v>32</v>
      </c>
      <c r="C171" s="8" t="s">
        <v>13</v>
      </c>
      <c r="D171" s="3"/>
      <c r="E171" s="93"/>
      <c r="F171" s="93"/>
      <c r="G171" s="93"/>
      <c r="H171" s="3"/>
      <c r="I171" s="3"/>
      <c r="J171" s="3"/>
      <c r="K171" s="3"/>
      <c r="L171" s="3"/>
      <c r="M171" s="3"/>
      <c r="N171" s="2"/>
    </row>
    <row r="172" spans="1:14" x14ac:dyDescent="0.25">
      <c r="A172" s="91"/>
      <c r="B172" s="75"/>
      <c r="C172" s="4" t="s">
        <v>4</v>
      </c>
      <c r="D172" s="5"/>
      <c r="E172" s="70"/>
      <c r="F172" s="70"/>
      <c r="G172" s="70"/>
      <c r="H172" s="5"/>
      <c r="I172" s="5"/>
      <c r="J172" s="5"/>
      <c r="K172" s="5"/>
      <c r="L172" s="5"/>
      <c r="M172" s="5"/>
      <c r="N172" s="2"/>
    </row>
    <row r="173" spans="1:14" x14ac:dyDescent="0.25">
      <c r="A173" s="91"/>
      <c r="B173" s="76"/>
      <c r="C173" s="4" t="s">
        <v>4</v>
      </c>
      <c r="D173" s="5"/>
      <c r="E173" s="70"/>
      <c r="F173" s="70"/>
      <c r="G173" s="70"/>
      <c r="H173" s="5"/>
      <c r="I173" s="5"/>
      <c r="J173" s="5"/>
      <c r="K173" s="5"/>
      <c r="L173" s="5"/>
      <c r="M173" s="5"/>
      <c r="N173" s="2"/>
    </row>
    <row r="174" spans="1:14" ht="31.25" x14ac:dyDescent="0.25">
      <c r="A174" s="92"/>
      <c r="B174" s="12" t="s">
        <v>5</v>
      </c>
      <c r="C174" s="7" t="s">
        <v>21</v>
      </c>
      <c r="D174" s="7" t="s">
        <v>21</v>
      </c>
      <c r="E174" s="71" t="s">
        <v>21</v>
      </c>
      <c r="F174" s="71"/>
      <c r="G174" s="71"/>
      <c r="H174" s="7" t="s">
        <v>21</v>
      </c>
      <c r="I174" s="7">
        <f>SUM(I171:I173)</f>
        <v>0</v>
      </c>
      <c r="J174" s="7">
        <f t="shared" ref="J174" si="37">SUM(J171:J173)</f>
        <v>0</v>
      </c>
      <c r="K174" s="7">
        <f t="shared" ref="K174" si="38">SUM(K171:K173)</f>
        <v>0</v>
      </c>
      <c r="L174" s="7">
        <f t="shared" ref="L174" si="39">SUM(L171:L173)</f>
        <v>0</v>
      </c>
      <c r="M174" s="7" t="s">
        <v>21</v>
      </c>
      <c r="N174" s="13"/>
    </row>
    <row r="175" spans="1:14" ht="20.25" customHeight="1" x14ac:dyDescent="0.25">
      <c r="A175" s="74">
        <v>21</v>
      </c>
      <c r="B175" s="74" t="s">
        <v>33</v>
      </c>
      <c r="C175" s="8" t="s">
        <v>13</v>
      </c>
      <c r="D175" s="5"/>
      <c r="E175" s="70"/>
      <c r="F175" s="70"/>
      <c r="G175" s="70"/>
      <c r="H175" s="5"/>
      <c r="I175" s="5"/>
      <c r="J175" s="5"/>
      <c r="K175" s="5"/>
      <c r="L175" s="5"/>
      <c r="M175" s="5"/>
      <c r="N175" s="11"/>
    </row>
    <row r="176" spans="1:14" x14ac:dyDescent="0.25">
      <c r="A176" s="75"/>
      <c r="B176" s="75"/>
      <c r="C176" s="4" t="s">
        <v>4</v>
      </c>
      <c r="D176" s="5"/>
      <c r="E176" s="70"/>
      <c r="F176" s="70"/>
      <c r="G176" s="70"/>
      <c r="H176" s="5"/>
      <c r="I176" s="5"/>
      <c r="J176" s="5"/>
      <c r="K176" s="5"/>
      <c r="L176" s="5"/>
      <c r="M176" s="5"/>
      <c r="N176" s="2"/>
    </row>
    <row r="177" spans="1:14" x14ac:dyDescent="0.25">
      <c r="A177" s="75"/>
      <c r="B177" s="76"/>
      <c r="C177" s="4" t="s">
        <v>4</v>
      </c>
      <c r="D177" s="5"/>
      <c r="E177" s="70"/>
      <c r="F177" s="70"/>
      <c r="G177" s="70"/>
      <c r="H177" s="5"/>
      <c r="I177" s="5"/>
      <c r="J177" s="5"/>
      <c r="K177" s="5"/>
      <c r="L177" s="5"/>
      <c r="M177" s="5"/>
      <c r="N177" s="2"/>
    </row>
    <row r="178" spans="1:14" ht="31.25" x14ac:dyDescent="0.25">
      <c r="A178" s="76"/>
      <c r="B178" s="12" t="s">
        <v>5</v>
      </c>
      <c r="C178" s="7" t="s">
        <v>21</v>
      </c>
      <c r="D178" s="7" t="s">
        <v>21</v>
      </c>
      <c r="E178" s="71" t="s">
        <v>21</v>
      </c>
      <c r="F178" s="71"/>
      <c r="G178" s="71"/>
      <c r="H178" s="7" t="s">
        <v>21</v>
      </c>
      <c r="I178" s="7">
        <f>SUM(I175:I177)</f>
        <v>0</v>
      </c>
      <c r="J178" s="7">
        <f t="shared" ref="J178" si="40">SUM(J175:J177)</f>
        <v>0</v>
      </c>
      <c r="K178" s="7">
        <f t="shared" ref="K178" si="41">SUM(K175:K177)</f>
        <v>0</v>
      </c>
      <c r="L178" s="7">
        <f t="shared" ref="L178" si="42">SUM(L175:L177)</f>
        <v>0</v>
      </c>
      <c r="M178" s="7" t="s">
        <v>21</v>
      </c>
      <c r="N178" s="2"/>
    </row>
    <row r="179" spans="1:14" x14ac:dyDescent="0.25">
      <c r="A179" s="74">
        <v>22</v>
      </c>
      <c r="B179" s="74" t="s">
        <v>34</v>
      </c>
      <c r="C179" s="8" t="s">
        <v>13</v>
      </c>
      <c r="D179" s="3"/>
      <c r="E179" s="93"/>
      <c r="F179" s="93"/>
      <c r="G179" s="93"/>
      <c r="H179" s="3"/>
      <c r="I179" s="3"/>
      <c r="J179" s="3"/>
      <c r="K179" s="3"/>
      <c r="L179" s="3"/>
      <c r="M179" s="3"/>
      <c r="N179" s="2"/>
    </row>
    <row r="180" spans="1:14" x14ac:dyDescent="0.25">
      <c r="A180" s="91"/>
      <c r="B180" s="89"/>
      <c r="C180" s="4" t="s">
        <v>4</v>
      </c>
      <c r="D180" s="5"/>
      <c r="E180" s="70"/>
      <c r="F180" s="70"/>
      <c r="G180" s="70"/>
      <c r="H180" s="5"/>
      <c r="I180" s="5"/>
      <c r="J180" s="5"/>
      <c r="K180" s="5"/>
      <c r="L180" s="5"/>
      <c r="M180" s="5"/>
      <c r="N180" s="2"/>
    </row>
    <row r="181" spans="1:14" x14ac:dyDescent="0.25">
      <c r="A181" s="91"/>
      <c r="B181" s="90"/>
      <c r="C181" s="4" t="s">
        <v>4</v>
      </c>
      <c r="D181" s="5"/>
      <c r="E181" s="70"/>
      <c r="F181" s="70"/>
      <c r="G181" s="70"/>
      <c r="H181" s="5"/>
      <c r="I181" s="5"/>
      <c r="J181" s="5"/>
      <c r="K181" s="5"/>
      <c r="L181" s="5"/>
      <c r="M181" s="5"/>
      <c r="N181" s="2"/>
    </row>
    <row r="182" spans="1:14" ht="31.25" x14ac:dyDescent="0.25">
      <c r="A182" s="92"/>
      <c r="B182" s="12" t="s">
        <v>5</v>
      </c>
      <c r="C182" s="7" t="s">
        <v>21</v>
      </c>
      <c r="D182" s="7" t="s">
        <v>21</v>
      </c>
      <c r="E182" s="71" t="s">
        <v>21</v>
      </c>
      <c r="F182" s="71"/>
      <c r="G182" s="71"/>
      <c r="H182" s="7" t="s">
        <v>21</v>
      </c>
      <c r="I182" s="7">
        <f>SUM(I179:I181)</f>
        <v>0</v>
      </c>
      <c r="J182" s="7">
        <f t="shared" ref="J182" si="43">SUM(J179:J181)</f>
        <v>0</v>
      </c>
      <c r="K182" s="7">
        <f t="shared" ref="K182" si="44">SUM(K179:K181)</f>
        <v>0</v>
      </c>
      <c r="L182" s="7">
        <f t="shared" ref="L182" si="45">SUM(L179:L181)</f>
        <v>0</v>
      </c>
      <c r="M182" s="7" t="s">
        <v>21</v>
      </c>
      <c r="N182" s="13"/>
    </row>
    <row r="183" spans="1:14" ht="20.25" customHeight="1" x14ac:dyDescent="0.25">
      <c r="A183" s="74">
        <v>23</v>
      </c>
      <c r="B183" s="74" t="s">
        <v>35</v>
      </c>
      <c r="C183" s="8" t="s">
        <v>13</v>
      </c>
      <c r="D183" s="5"/>
      <c r="E183" s="70"/>
      <c r="F183" s="70"/>
      <c r="G183" s="70"/>
      <c r="H183" s="5"/>
      <c r="I183" s="5"/>
      <c r="J183" s="5"/>
      <c r="K183" s="5"/>
      <c r="L183" s="5"/>
      <c r="M183" s="5"/>
      <c r="N183" s="11"/>
    </row>
    <row r="184" spans="1:14" x14ac:dyDescent="0.25">
      <c r="A184" s="75"/>
      <c r="B184" s="75"/>
      <c r="C184" s="4" t="s">
        <v>4</v>
      </c>
      <c r="D184" s="5"/>
      <c r="E184" s="70"/>
      <c r="F184" s="70"/>
      <c r="G184" s="70"/>
      <c r="H184" s="5"/>
      <c r="I184" s="5"/>
      <c r="J184" s="5"/>
      <c r="K184" s="5"/>
      <c r="L184" s="5"/>
      <c r="M184" s="5"/>
      <c r="N184" s="2"/>
    </row>
    <row r="185" spans="1:14" x14ac:dyDescent="0.25">
      <c r="A185" s="75"/>
      <c r="B185" s="76"/>
      <c r="C185" s="4" t="s">
        <v>4</v>
      </c>
      <c r="D185" s="5"/>
      <c r="E185" s="70"/>
      <c r="F185" s="70"/>
      <c r="G185" s="70"/>
      <c r="H185" s="5"/>
      <c r="I185" s="5"/>
      <c r="J185" s="5"/>
      <c r="K185" s="5"/>
      <c r="L185" s="5"/>
      <c r="M185" s="5"/>
      <c r="N185" s="2"/>
    </row>
    <row r="186" spans="1:14" ht="31.25" x14ac:dyDescent="0.25">
      <c r="A186" s="76"/>
      <c r="B186" s="12" t="s">
        <v>5</v>
      </c>
      <c r="C186" s="7" t="s">
        <v>21</v>
      </c>
      <c r="D186" s="7" t="s">
        <v>21</v>
      </c>
      <c r="E186" s="71" t="s">
        <v>21</v>
      </c>
      <c r="F186" s="71"/>
      <c r="G186" s="71"/>
      <c r="H186" s="7" t="s">
        <v>21</v>
      </c>
      <c r="I186" s="7">
        <f>SUM(I183:I185)</f>
        <v>0</v>
      </c>
      <c r="J186" s="7">
        <f t="shared" ref="J186" si="46">SUM(J183:J185)</f>
        <v>0</v>
      </c>
      <c r="K186" s="7">
        <f t="shared" ref="K186" si="47">SUM(K183:K185)</f>
        <v>0</v>
      </c>
      <c r="L186" s="7">
        <f t="shared" ref="L186" si="48">SUM(L183:L185)</f>
        <v>0</v>
      </c>
      <c r="M186" s="7" t="s">
        <v>21</v>
      </c>
      <c r="N186" s="2"/>
    </row>
    <row r="187" spans="1:14" ht="27.7" customHeight="1" x14ac:dyDescent="0.25">
      <c r="A187" s="99" t="s">
        <v>8</v>
      </c>
      <c r="B187" s="100"/>
      <c r="C187" s="100"/>
      <c r="D187" s="100"/>
      <c r="E187" s="100"/>
      <c r="F187" s="100"/>
      <c r="G187" s="100"/>
      <c r="H187" s="101"/>
      <c r="I187" s="7">
        <f>I186+I182+I178+I174+I170+I166</f>
        <v>0</v>
      </c>
      <c r="J187" s="7">
        <f t="shared" ref="J187:L187" si="49">J186+J182+J178+J174+J170+J166</f>
        <v>0</v>
      </c>
      <c r="K187" s="7">
        <f t="shared" si="49"/>
        <v>0</v>
      </c>
      <c r="L187" s="7">
        <f t="shared" si="49"/>
        <v>0</v>
      </c>
      <c r="M187" s="7" t="s">
        <v>21</v>
      </c>
      <c r="N187" s="2"/>
    </row>
    <row r="188" spans="1:14" ht="27" customHeight="1" x14ac:dyDescent="0.25">
      <c r="A188" s="99" t="s">
        <v>9</v>
      </c>
      <c r="B188" s="100"/>
      <c r="C188" s="100"/>
      <c r="D188" s="100"/>
      <c r="E188" s="100"/>
      <c r="F188" s="100"/>
      <c r="G188" s="100"/>
      <c r="H188" s="101"/>
      <c r="I188" s="7">
        <f>I187+I162+I101</f>
        <v>92</v>
      </c>
      <c r="J188" s="7">
        <f>J187+J162+J101</f>
        <v>4617267.3899999997</v>
      </c>
      <c r="K188" s="7">
        <f>K187+K162+K101</f>
        <v>2096408.61</v>
      </c>
      <c r="L188" s="7">
        <f>L187+L162+L101</f>
        <v>2520858.7800000003</v>
      </c>
      <c r="M188" s="7" t="s">
        <v>21</v>
      </c>
      <c r="N188" s="2"/>
    </row>
    <row r="190" spans="1:14" ht="13.6" customHeight="1" x14ac:dyDescent="0.25">
      <c r="B190" s="19"/>
      <c r="C190" s="19"/>
    </row>
  </sheetData>
  <mergeCells count="214">
    <mergeCell ref="E137:F137"/>
    <mergeCell ref="E138:F138"/>
    <mergeCell ref="E78:F78"/>
    <mergeCell ref="E79:F79"/>
    <mergeCell ref="E80:F80"/>
    <mergeCell ref="E72:F72"/>
    <mergeCell ref="E73:F73"/>
    <mergeCell ref="E74:F74"/>
    <mergeCell ref="E77:F77"/>
    <mergeCell ref="E81:G81"/>
    <mergeCell ref="E82:G82"/>
    <mergeCell ref="E83:G83"/>
    <mergeCell ref="E69:F69"/>
    <mergeCell ref="E30:G30"/>
    <mergeCell ref="E32:F32"/>
    <mergeCell ref="E33:F33"/>
    <mergeCell ref="E36:F36"/>
    <mergeCell ref="E37:F37"/>
    <mergeCell ref="E38:F38"/>
    <mergeCell ref="E40:F40"/>
    <mergeCell ref="E42:F42"/>
    <mergeCell ref="E44:F44"/>
    <mergeCell ref="E63:F63"/>
    <mergeCell ref="E53:F53"/>
    <mergeCell ref="E55:F55"/>
    <mergeCell ref="E64:F64"/>
    <mergeCell ref="E65:F65"/>
    <mergeCell ref="E66:F66"/>
    <mergeCell ref="E45:F45"/>
    <mergeCell ref="E47:F47"/>
    <mergeCell ref="E49:F49"/>
    <mergeCell ref="E50:F50"/>
    <mergeCell ref="E51:F51"/>
    <mergeCell ref="E54:F54"/>
    <mergeCell ref="E22:F22"/>
    <mergeCell ref="E23:F23"/>
    <mergeCell ref="E24:F24"/>
    <mergeCell ref="E25:F25"/>
    <mergeCell ref="E31:F31"/>
    <mergeCell ref="E34:F34"/>
    <mergeCell ref="E35:F35"/>
    <mergeCell ref="E41:F41"/>
    <mergeCell ref="E46:F46"/>
    <mergeCell ref="E29:G29"/>
    <mergeCell ref="E43:F43"/>
    <mergeCell ref="E39:F39"/>
    <mergeCell ref="A187:H187"/>
    <mergeCell ref="A188:H188"/>
    <mergeCell ref="A162:H162"/>
    <mergeCell ref="A101:H101"/>
    <mergeCell ref="A183:A186"/>
    <mergeCell ref="B183:B185"/>
    <mergeCell ref="E183:G183"/>
    <mergeCell ref="E184:G184"/>
    <mergeCell ref="E185:G185"/>
    <mergeCell ref="E186:G186"/>
    <mergeCell ref="A179:A182"/>
    <mergeCell ref="B179:B181"/>
    <mergeCell ref="E179:G179"/>
    <mergeCell ref="E180:G180"/>
    <mergeCell ref="E181:G181"/>
    <mergeCell ref="E182:G182"/>
    <mergeCell ref="A175:A178"/>
    <mergeCell ref="B175:B177"/>
    <mergeCell ref="E175:G175"/>
    <mergeCell ref="E176:G176"/>
    <mergeCell ref="E177:G177"/>
    <mergeCell ref="E178:G178"/>
    <mergeCell ref="A171:A174"/>
    <mergeCell ref="B171:B173"/>
    <mergeCell ref="E171:G171"/>
    <mergeCell ref="E172:G172"/>
    <mergeCell ref="E173:G173"/>
    <mergeCell ref="E174:G174"/>
    <mergeCell ref="A163:A166"/>
    <mergeCell ref="B163:B165"/>
    <mergeCell ref="E166:G166"/>
    <mergeCell ref="A167:A170"/>
    <mergeCell ref="B167:B169"/>
    <mergeCell ref="E167:G167"/>
    <mergeCell ref="E168:G168"/>
    <mergeCell ref="E169:G169"/>
    <mergeCell ref="E170:G170"/>
    <mergeCell ref="E163:G163"/>
    <mergeCell ref="E164:G164"/>
    <mergeCell ref="E165:G165"/>
    <mergeCell ref="A158:A161"/>
    <mergeCell ref="B158:B160"/>
    <mergeCell ref="E158:G158"/>
    <mergeCell ref="E159:G159"/>
    <mergeCell ref="E160:G160"/>
    <mergeCell ref="E161:G161"/>
    <mergeCell ref="A154:A157"/>
    <mergeCell ref="B154:B156"/>
    <mergeCell ref="E154:G154"/>
    <mergeCell ref="E155:G155"/>
    <mergeCell ref="E156:G156"/>
    <mergeCell ref="E157:G157"/>
    <mergeCell ref="A150:A153"/>
    <mergeCell ref="B150:B152"/>
    <mergeCell ref="E150:G150"/>
    <mergeCell ref="E151:G151"/>
    <mergeCell ref="E152:G152"/>
    <mergeCell ref="E153:G153"/>
    <mergeCell ref="A146:A149"/>
    <mergeCell ref="B146:B148"/>
    <mergeCell ref="E146:G146"/>
    <mergeCell ref="E147:G147"/>
    <mergeCell ref="E148:G148"/>
    <mergeCell ref="E149:G149"/>
    <mergeCell ref="A142:A145"/>
    <mergeCell ref="B142:B144"/>
    <mergeCell ref="E142:G142"/>
    <mergeCell ref="E143:G143"/>
    <mergeCell ref="E144:G144"/>
    <mergeCell ref="E145:G145"/>
    <mergeCell ref="E109:G109"/>
    <mergeCell ref="A110:A141"/>
    <mergeCell ref="B110:B140"/>
    <mergeCell ref="E110:G110"/>
    <mergeCell ref="E139:G139"/>
    <mergeCell ref="E140:G140"/>
    <mergeCell ref="E141:G141"/>
    <mergeCell ref="E118:F118"/>
    <mergeCell ref="E119:F119"/>
    <mergeCell ref="E122:F122"/>
    <mergeCell ref="E125:F125"/>
    <mergeCell ref="E128:F128"/>
    <mergeCell ref="E131:F131"/>
    <mergeCell ref="E132:F132"/>
    <mergeCell ref="E133:F133"/>
    <mergeCell ref="E134:F134"/>
    <mergeCell ref="E135:F135"/>
    <mergeCell ref="E136:F136"/>
    <mergeCell ref="A97:A100"/>
    <mergeCell ref="B97:B99"/>
    <mergeCell ref="E97:G97"/>
    <mergeCell ref="E98:G98"/>
    <mergeCell ref="E99:G99"/>
    <mergeCell ref="E100:G100"/>
    <mergeCell ref="A93:A96"/>
    <mergeCell ref="B93:B95"/>
    <mergeCell ref="E93:G93"/>
    <mergeCell ref="E94:G94"/>
    <mergeCell ref="E95:G95"/>
    <mergeCell ref="E96:G96"/>
    <mergeCell ref="A102:A105"/>
    <mergeCell ref="B102:B104"/>
    <mergeCell ref="E105:G105"/>
    <mergeCell ref="A106:A109"/>
    <mergeCell ref="B106:B108"/>
    <mergeCell ref="E106:G106"/>
    <mergeCell ref="E107:G107"/>
    <mergeCell ref="E108:G108"/>
    <mergeCell ref="E102:G102"/>
    <mergeCell ref="E103:G103"/>
    <mergeCell ref="E104:G104"/>
    <mergeCell ref="A29:A83"/>
    <mergeCell ref="B29:B82"/>
    <mergeCell ref="E92:G92"/>
    <mergeCell ref="E48:F48"/>
    <mergeCell ref="E58:F58"/>
    <mergeCell ref="E59:F59"/>
    <mergeCell ref="E60:F60"/>
    <mergeCell ref="E61:F61"/>
    <mergeCell ref="E62:F62"/>
    <mergeCell ref="A84:A86"/>
    <mergeCell ref="B84:B85"/>
    <mergeCell ref="A87:A92"/>
    <mergeCell ref="B87:B91"/>
    <mergeCell ref="E91:G91"/>
    <mergeCell ref="E86:G86"/>
    <mergeCell ref="E85:G85"/>
    <mergeCell ref="E84:G84"/>
    <mergeCell ref="E70:F70"/>
    <mergeCell ref="E71:F71"/>
    <mergeCell ref="E57:F57"/>
    <mergeCell ref="E52:F52"/>
    <mergeCell ref="E56:F56"/>
    <mergeCell ref="E67:F67"/>
    <mergeCell ref="E68:F68"/>
    <mergeCell ref="E20:G20"/>
    <mergeCell ref="B21:B27"/>
    <mergeCell ref="E21:G21"/>
    <mergeCell ref="E26:G26"/>
    <mergeCell ref="E27:G27"/>
    <mergeCell ref="E5:G7"/>
    <mergeCell ref="C5:C7"/>
    <mergeCell ref="B9:B11"/>
    <mergeCell ref="A9:A12"/>
    <mergeCell ref="B13:B15"/>
    <mergeCell ref="A13:A16"/>
    <mergeCell ref="A21:A28"/>
    <mergeCell ref="E28:G28"/>
    <mergeCell ref="A17:A20"/>
    <mergeCell ref="B17:B19"/>
    <mergeCell ref="E18:G18"/>
    <mergeCell ref="E19:G19"/>
    <mergeCell ref="E14:G14"/>
    <mergeCell ref="E15:G15"/>
    <mergeCell ref="E16:G16"/>
    <mergeCell ref="E17:G17"/>
    <mergeCell ref="E8:G8"/>
    <mergeCell ref="E9:G9"/>
    <mergeCell ref="E10:G10"/>
    <mergeCell ref="E11:G11"/>
    <mergeCell ref="E12:G12"/>
    <mergeCell ref="E13:G13"/>
    <mergeCell ref="A4:M4"/>
    <mergeCell ref="A5:A7"/>
    <mergeCell ref="B5:B7"/>
    <mergeCell ref="D5:D7"/>
    <mergeCell ref="H5:H7"/>
    <mergeCell ref="I5:M6"/>
  </mergeCells>
  <pageMargins left="0.23622047244094491" right="0.23622047244094491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53" workbookViewId="0">
      <selection activeCell="H32" sqref="H32"/>
    </sheetView>
  </sheetViews>
  <sheetFormatPr defaultColWidth="9.125" defaultRowHeight="15.65" x14ac:dyDescent="0.25"/>
  <cols>
    <col min="1" max="1" width="6" style="23" customWidth="1"/>
    <col min="2" max="2" width="21.375" style="11" customWidth="1"/>
    <col min="3" max="3" width="26.125" style="11" customWidth="1"/>
    <col min="4" max="4" width="16.875" style="11" customWidth="1"/>
    <col min="5" max="5" width="9.875" style="11" customWidth="1"/>
    <col min="6" max="6" width="10.25" style="11" customWidth="1"/>
    <col min="7" max="7" width="10.625" style="11" customWidth="1"/>
    <col min="8" max="8" width="13" style="11" customWidth="1"/>
    <col min="9" max="9" width="14" style="11" customWidth="1"/>
    <col min="10" max="16384" width="9.125" style="11"/>
  </cols>
  <sheetData>
    <row r="1" spans="1:9" s="1" customFormat="1" x14ac:dyDescent="0.25">
      <c r="A1" s="27"/>
      <c r="H1" s="1" t="s">
        <v>94</v>
      </c>
    </row>
    <row r="2" spans="1:9" s="1" customFormat="1" x14ac:dyDescent="0.25">
      <c r="A2" s="27"/>
      <c r="H2" s="1" t="s">
        <v>65</v>
      </c>
    </row>
    <row r="3" spans="1:9" s="1" customFormat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s="1" customFormat="1" hidden="1" x14ac:dyDescent="0.25">
      <c r="A4" s="24"/>
      <c r="B4" s="25"/>
      <c r="C4" s="25"/>
      <c r="D4" s="25"/>
      <c r="E4" s="25"/>
      <c r="F4" s="25"/>
      <c r="G4" s="25"/>
      <c r="H4" s="25"/>
      <c r="I4" s="25"/>
    </row>
    <row r="5" spans="1:9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idden="1" x14ac:dyDescent="0.25">
      <c r="A7" s="26"/>
      <c r="B7" s="26"/>
      <c r="C7" s="26"/>
      <c r="D7" s="26"/>
      <c r="E7" s="26"/>
      <c r="F7" s="26"/>
      <c r="G7" s="26"/>
      <c r="H7" s="26"/>
      <c r="I7" s="26"/>
    </row>
    <row r="8" spans="1:9" ht="14.95" customHeight="1" x14ac:dyDescent="0.25">
      <c r="A8" s="99" t="s">
        <v>77</v>
      </c>
      <c r="B8" s="100"/>
      <c r="C8" s="100"/>
      <c r="D8" s="100"/>
      <c r="E8" s="100"/>
      <c r="F8" s="100"/>
      <c r="G8" s="100"/>
      <c r="H8" s="100"/>
      <c r="I8" s="101"/>
    </row>
    <row r="9" spans="1:9" ht="14.95" customHeight="1" x14ac:dyDescent="0.25">
      <c r="A9" s="121" t="s">
        <v>0</v>
      </c>
      <c r="B9" s="86" t="s">
        <v>1</v>
      </c>
      <c r="C9" s="110" t="s">
        <v>40</v>
      </c>
      <c r="D9" s="112"/>
      <c r="E9" s="86" t="s">
        <v>41</v>
      </c>
      <c r="F9" s="110" t="s">
        <v>2</v>
      </c>
      <c r="G9" s="111"/>
      <c r="H9" s="112"/>
      <c r="I9" s="86" t="s">
        <v>42</v>
      </c>
    </row>
    <row r="10" spans="1:9" ht="41.3" customHeight="1" x14ac:dyDescent="0.25">
      <c r="A10" s="122"/>
      <c r="B10" s="105"/>
      <c r="C10" s="86" t="s">
        <v>56</v>
      </c>
      <c r="D10" s="86" t="s">
        <v>97</v>
      </c>
      <c r="E10" s="105"/>
      <c r="F10" s="86" t="s">
        <v>43</v>
      </c>
      <c r="G10" s="86" t="s">
        <v>44</v>
      </c>
      <c r="H10" s="86" t="s">
        <v>45</v>
      </c>
      <c r="I10" s="105"/>
    </row>
    <row r="11" spans="1:9" ht="7.5" customHeight="1" x14ac:dyDescent="0.25">
      <c r="A11" s="123"/>
      <c r="B11" s="106"/>
      <c r="C11" s="106"/>
      <c r="D11" s="106"/>
      <c r="E11" s="106"/>
      <c r="F11" s="106"/>
      <c r="G11" s="106"/>
      <c r="H11" s="106"/>
      <c r="I11" s="106"/>
    </row>
    <row r="12" spans="1:9" s="42" customFormat="1" ht="14.95" customHeight="1" x14ac:dyDescent="0.25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</row>
    <row r="13" spans="1:9" ht="14.95" customHeight="1" x14ac:dyDescent="0.25">
      <c r="A13" s="107" t="s">
        <v>49</v>
      </c>
      <c r="B13" s="74" t="s">
        <v>57</v>
      </c>
      <c r="C13" s="16" t="s">
        <v>6</v>
      </c>
      <c r="D13" s="9"/>
      <c r="E13" s="9"/>
      <c r="F13" s="9"/>
      <c r="G13" s="9"/>
      <c r="H13" s="9"/>
      <c r="I13" s="9"/>
    </row>
    <row r="14" spans="1:9" ht="14.95" customHeight="1" x14ac:dyDescent="0.25">
      <c r="A14" s="108"/>
      <c r="B14" s="75"/>
      <c r="C14" s="16" t="s">
        <v>13</v>
      </c>
      <c r="D14" s="9"/>
      <c r="E14" s="9"/>
      <c r="F14" s="9"/>
      <c r="G14" s="9"/>
      <c r="H14" s="9"/>
      <c r="I14" s="9"/>
    </row>
    <row r="15" spans="1:9" ht="14.95" customHeight="1" x14ac:dyDescent="0.25">
      <c r="A15" s="108"/>
      <c r="B15" s="76"/>
      <c r="C15" s="16" t="s">
        <v>6</v>
      </c>
      <c r="D15" s="9"/>
      <c r="E15" s="9"/>
      <c r="F15" s="9"/>
      <c r="G15" s="9"/>
      <c r="H15" s="9"/>
      <c r="I15" s="9"/>
    </row>
    <row r="16" spans="1:9" ht="30.1" customHeight="1" x14ac:dyDescent="0.25">
      <c r="A16" s="109"/>
      <c r="B16" s="12" t="s">
        <v>5</v>
      </c>
      <c r="C16" s="20" t="s">
        <v>21</v>
      </c>
      <c r="D16" s="20" t="s">
        <v>21</v>
      </c>
      <c r="E16" s="20" t="s">
        <v>21</v>
      </c>
      <c r="F16" s="20">
        <f>SUM(F13:F15)</f>
        <v>0</v>
      </c>
      <c r="G16" s="20">
        <f t="shared" ref="G16:H16" si="0">SUM(G13:G15)</f>
        <v>0</v>
      </c>
      <c r="H16" s="20">
        <f t="shared" si="0"/>
        <v>0</v>
      </c>
      <c r="I16" s="20" t="s">
        <v>21</v>
      </c>
    </row>
    <row r="17" spans="1:9" ht="14.95" customHeight="1" x14ac:dyDescent="0.25">
      <c r="A17" s="107" t="s">
        <v>50</v>
      </c>
      <c r="B17" s="74" t="s">
        <v>58</v>
      </c>
      <c r="C17" s="16" t="s">
        <v>6</v>
      </c>
      <c r="D17" s="9"/>
      <c r="E17" s="9"/>
      <c r="F17" s="9"/>
      <c r="G17" s="9"/>
      <c r="H17" s="9"/>
      <c r="I17" s="9"/>
    </row>
    <row r="18" spans="1:9" ht="14.95" customHeight="1" x14ac:dyDescent="0.25">
      <c r="A18" s="108"/>
      <c r="B18" s="75"/>
      <c r="C18" s="16" t="s">
        <v>13</v>
      </c>
      <c r="D18" s="9"/>
      <c r="E18" s="9"/>
      <c r="F18" s="9"/>
      <c r="G18" s="9"/>
      <c r="H18" s="9"/>
      <c r="I18" s="9"/>
    </row>
    <row r="19" spans="1:9" ht="14.95" customHeight="1" x14ac:dyDescent="0.25">
      <c r="A19" s="108"/>
      <c r="B19" s="76"/>
      <c r="C19" s="16" t="s">
        <v>6</v>
      </c>
      <c r="D19" s="9"/>
      <c r="E19" s="9"/>
      <c r="F19" s="9"/>
      <c r="G19" s="9"/>
      <c r="H19" s="9"/>
      <c r="I19" s="9"/>
    </row>
    <row r="20" spans="1:9" ht="28.55" customHeight="1" x14ac:dyDescent="0.25">
      <c r="A20" s="109"/>
      <c r="B20" s="12" t="s">
        <v>5</v>
      </c>
      <c r="C20" s="20" t="s">
        <v>21</v>
      </c>
      <c r="D20" s="20" t="s">
        <v>21</v>
      </c>
      <c r="E20" s="20" t="s">
        <v>21</v>
      </c>
      <c r="F20" s="20">
        <f>SUM(F17:F19)</f>
        <v>0</v>
      </c>
      <c r="G20" s="20">
        <f t="shared" ref="G20" si="1">SUM(G17:G19)</f>
        <v>0</v>
      </c>
      <c r="H20" s="20">
        <f t="shared" ref="H20" si="2">SUM(H17:H19)</f>
        <v>0</v>
      </c>
      <c r="I20" s="20" t="s">
        <v>21</v>
      </c>
    </row>
    <row r="21" spans="1:9" ht="14.95" customHeight="1" x14ac:dyDescent="0.25">
      <c r="A21" s="107" t="s">
        <v>51</v>
      </c>
      <c r="B21" s="74" t="s">
        <v>59</v>
      </c>
      <c r="C21" s="16" t="s">
        <v>6</v>
      </c>
      <c r="D21" s="14"/>
      <c r="E21" s="14"/>
      <c r="F21" s="14"/>
      <c r="G21" s="14"/>
      <c r="H21" s="14"/>
      <c r="I21" s="14"/>
    </row>
    <row r="22" spans="1:9" ht="14.95" customHeight="1" x14ac:dyDescent="0.25">
      <c r="A22" s="108"/>
      <c r="B22" s="75"/>
      <c r="C22" s="16" t="s">
        <v>13</v>
      </c>
      <c r="D22" s="14"/>
      <c r="E22" s="14"/>
      <c r="F22" s="14"/>
      <c r="G22" s="14"/>
      <c r="H22" s="14"/>
      <c r="I22" s="14"/>
    </row>
    <row r="23" spans="1:9" ht="14.95" customHeight="1" x14ac:dyDescent="0.25">
      <c r="A23" s="108"/>
      <c r="B23" s="76"/>
      <c r="C23" s="16" t="s">
        <v>6</v>
      </c>
      <c r="D23" s="14"/>
      <c r="E23" s="14"/>
      <c r="F23" s="14"/>
      <c r="G23" s="14"/>
      <c r="H23" s="14"/>
      <c r="I23" s="14"/>
    </row>
    <row r="24" spans="1:9" ht="32.950000000000003" customHeight="1" x14ac:dyDescent="0.25">
      <c r="A24" s="109"/>
      <c r="B24" s="12" t="s">
        <v>5</v>
      </c>
      <c r="C24" s="20" t="s">
        <v>21</v>
      </c>
      <c r="D24" s="20" t="s">
        <v>21</v>
      </c>
      <c r="E24" s="20" t="s">
        <v>21</v>
      </c>
      <c r="F24" s="20">
        <f>SUM(F21:F23)</f>
        <v>0</v>
      </c>
      <c r="G24" s="20">
        <f t="shared" ref="G24" si="3">SUM(G21:G23)</f>
        <v>0</v>
      </c>
      <c r="H24" s="20">
        <f t="shared" ref="H24" si="4">SUM(H21:H23)</f>
        <v>0</v>
      </c>
      <c r="I24" s="20" t="s">
        <v>21</v>
      </c>
    </row>
    <row r="25" spans="1:9" ht="14.95" customHeight="1" x14ac:dyDescent="0.25">
      <c r="A25" s="107" t="s">
        <v>52</v>
      </c>
      <c r="B25" s="74" t="s">
        <v>60</v>
      </c>
      <c r="C25" s="16" t="s">
        <v>116</v>
      </c>
      <c r="D25" s="14"/>
      <c r="E25" s="14" t="s">
        <v>118</v>
      </c>
      <c r="F25" s="14">
        <v>1160</v>
      </c>
      <c r="G25" s="14">
        <v>17.52</v>
      </c>
      <c r="H25" s="53">
        <v>20323.2</v>
      </c>
      <c r="I25" s="14"/>
    </row>
    <row r="26" spans="1:9" ht="14.95" customHeight="1" x14ac:dyDescent="0.25">
      <c r="A26" s="108"/>
      <c r="B26" s="75"/>
      <c r="C26" s="16" t="s">
        <v>117</v>
      </c>
      <c r="D26" s="14"/>
      <c r="E26" s="14" t="s">
        <v>118</v>
      </c>
      <c r="F26" s="14">
        <v>800</v>
      </c>
      <c r="G26" s="14">
        <v>18.48</v>
      </c>
      <c r="H26" s="53">
        <v>14784</v>
      </c>
      <c r="I26" s="14"/>
    </row>
    <row r="27" spans="1:9" ht="14.95" customHeight="1" x14ac:dyDescent="0.25">
      <c r="A27" s="108"/>
      <c r="B27" s="76"/>
      <c r="C27" s="16" t="s">
        <v>117</v>
      </c>
      <c r="D27" s="14"/>
      <c r="E27" s="14" t="s">
        <v>118</v>
      </c>
      <c r="F27" s="14">
        <v>50</v>
      </c>
      <c r="G27" s="14">
        <v>24.48</v>
      </c>
      <c r="H27" s="53">
        <v>1224</v>
      </c>
      <c r="I27" s="14"/>
    </row>
    <row r="28" spans="1:9" ht="31.6" customHeight="1" x14ac:dyDescent="0.25">
      <c r="A28" s="109"/>
      <c r="B28" s="12" t="s">
        <v>5</v>
      </c>
      <c r="C28" s="20" t="s">
        <v>21</v>
      </c>
      <c r="D28" s="20" t="s">
        <v>21</v>
      </c>
      <c r="E28" s="20" t="s">
        <v>21</v>
      </c>
      <c r="F28" s="20">
        <f>SUM(F25:F27)</f>
        <v>2010</v>
      </c>
      <c r="G28" s="20"/>
      <c r="H28" s="20">
        <f t="shared" ref="H28" si="5">SUM(H25:H27)</f>
        <v>36331.199999999997</v>
      </c>
      <c r="I28" s="20" t="s">
        <v>21</v>
      </c>
    </row>
    <row r="29" spans="1:9" ht="14.95" customHeight="1" x14ac:dyDescent="0.25">
      <c r="A29" s="107" t="s">
        <v>53</v>
      </c>
      <c r="B29" s="74" t="s">
        <v>61</v>
      </c>
      <c r="C29" s="16" t="s">
        <v>6</v>
      </c>
      <c r="D29" s="14"/>
      <c r="E29" s="14"/>
      <c r="F29" s="14"/>
      <c r="G29" s="14"/>
      <c r="H29" s="14"/>
      <c r="I29" s="14"/>
    </row>
    <row r="30" spans="1:9" ht="14.95" customHeight="1" x14ac:dyDescent="0.25">
      <c r="A30" s="108"/>
      <c r="B30" s="75"/>
      <c r="C30" s="16" t="s">
        <v>13</v>
      </c>
      <c r="D30" s="14"/>
      <c r="E30" s="14"/>
      <c r="F30" s="14"/>
      <c r="G30" s="14"/>
      <c r="H30" s="14"/>
      <c r="I30" s="14"/>
    </row>
    <row r="31" spans="1:9" ht="14.95" customHeight="1" x14ac:dyDescent="0.25">
      <c r="A31" s="108"/>
      <c r="B31" s="76"/>
      <c r="C31" s="16" t="s">
        <v>6</v>
      </c>
      <c r="D31" s="14"/>
      <c r="E31" s="14"/>
      <c r="F31" s="14"/>
      <c r="G31" s="14"/>
      <c r="H31" s="14"/>
      <c r="I31" s="14"/>
    </row>
    <row r="32" spans="1:9" ht="31.6" customHeight="1" x14ac:dyDescent="0.25">
      <c r="A32" s="109"/>
      <c r="B32" s="12" t="s">
        <v>5</v>
      </c>
      <c r="C32" s="20" t="s">
        <v>21</v>
      </c>
      <c r="D32" s="20" t="s">
        <v>21</v>
      </c>
      <c r="E32" s="20" t="s">
        <v>21</v>
      </c>
      <c r="F32" s="20">
        <f>SUM(F29:F31)</f>
        <v>0</v>
      </c>
      <c r="G32" s="20">
        <f t="shared" ref="G32" si="6">SUM(G29:G31)</f>
        <v>0</v>
      </c>
      <c r="H32" s="20">
        <f t="shared" ref="H32" si="7">SUM(H29:H31)</f>
        <v>0</v>
      </c>
      <c r="I32" s="20" t="s">
        <v>21</v>
      </c>
    </row>
    <row r="33" spans="1:9" ht="15.8" customHeight="1" x14ac:dyDescent="0.25">
      <c r="A33" s="116" t="s">
        <v>54</v>
      </c>
      <c r="B33" s="113" t="s">
        <v>62</v>
      </c>
      <c r="C33" s="16" t="s">
        <v>6</v>
      </c>
      <c r="D33" s="9"/>
      <c r="E33" s="9"/>
      <c r="F33" s="9"/>
      <c r="G33" s="9"/>
      <c r="H33" s="9"/>
      <c r="I33" s="9"/>
    </row>
    <row r="34" spans="1:9" ht="15.8" customHeight="1" x14ac:dyDescent="0.25">
      <c r="A34" s="116"/>
      <c r="B34" s="114"/>
      <c r="C34" s="16" t="s">
        <v>13</v>
      </c>
      <c r="D34" s="9"/>
      <c r="E34" s="9"/>
      <c r="F34" s="9"/>
      <c r="G34" s="9"/>
      <c r="H34" s="9"/>
      <c r="I34" s="9"/>
    </row>
    <row r="35" spans="1:9" ht="15.8" customHeight="1" x14ac:dyDescent="0.25">
      <c r="A35" s="116"/>
      <c r="B35" s="115"/>
      <c r="C35" s="16" t="s">
        <v>6</v>
      </c>
      <c r="D35" s="9"/>
      <c r="E35" s="9"/>
      <c r="F35" s="9"/>
      <c r="G35" s="9"/>
      <c r="H35" s="9"/>
      <c r="I35" s="9"/>
    </row>
    <row r="36" spans="1:9" ht="30.75" customHeight="1" x14ac:dyDescent="0.25">
      <c r="A36" s="116"/>
      <c r="B36" s="17" t="s">
        <v>5</v>
      </c>
      <c r="C36" s="20" t="s">
        <v>21</v>
      </c>
      <c r="D36" s="20" t="s">
        <v>21</v>
      </c>
      <c r="E36" s="20" t="s">
        <v>21</v>
      </c>
      <c r="F36" s="20">
        <f>SUM(F33:F35)</f>
        <v>0</v>
      </c>
      <c r="G36" s="20">
        <f t="shared" ref="G36" si="8">SUM(G33:G35)</f>
        <v>0</v>
      </c>
      <c r="H36" s="20">
        <f t="shared" ref="H36" si="9">SUM(H33:H35)</f>
        <v>0</v>
      </c>
      <c r="I36" s="20" t="s">
        <v>21</v>
      </c>
    </row>
    <row r="37" spans="1:9" ht="15.8" customHeight="1" x14ac:dyDescent="0.25">
      <c r="A37" s="117" t="s">
        <v>67</v>
      </c>
      <c r="B37" s="113" t="s">
        <v>63</v>
      </c>
      <c r="C37" s="16" t="s">
        <v>6</v>
      </c>
      <c r="D37" s="16"/>
      <c r="E37" s="9"/>
      <c r="F37" s="9"/>
      <c r="G37" s="9"/>
      <c r="H37" s="9"/>
      <c r="I37" s="9"/>
    </row>
    <row r="38" spans="1:9" ht="15.8" customHeight="1" x14ac:dyDescent="0.25">
      <c r="A38" s="117"/>
      <c r="B38" s="114"/>
      <c r="C38" s="16" t="s">
        <v>13</v>
      </c>
      <c r="D38" s="16"/>
      <c r="E38" s="9"/>
      <c r="F38" s="9"/>
      <c r="G38" s="9"/>
      <c r="H38" s="9"/>
      <c r="I38" s="9"/>
    </row>
    <row r="39" spans="1:9" ht="15.8" customHeight="1" x14ac:dyDescent="0.25">
      <c r="A39" s="117"/>
      <c r="B39" s="115"/>
      <c r="C39" s="16" t="s">
        <v>6</v>
      </c>
      <c r="D39" s="16"/>
      <c r="E39" s="9"/>
      <c r="F39" s="9"/>
      <c r="G39" s="9"/>
      <c r="H39" s="9"/>
      <c r="I39" s="9"/>
    </row>
    <row r="40" spans="1:9" ht="30.75" customHeight="1" x14ac:dyDescent="0.25">
      <c r="A40" s="117"/>
      <c r="B40" s="17" t="s">
        <v>5</v>
      </c>
      <c r="C40" s="20" t="s">
        <v>21</v>
      </c>
      <c r="D40" s="20" t="s">
        <v>21</v>
      </c>
      <c r="E40" s="20" t="s">
        <v>21</v>
      </c>
      <c r="F40" s="20">
        <f>SUM(F37:F39)</f>
        <v>0</v>
      </c>
      <c r="G40" s="20">
        <f t="shared" ref="G40" si="10">SUM(G37:G39)</f>
        <v>0</v>
      </c>
      <c r="H40" s="20">
        <f t="shared" ref="H40" si="11">SUM(H37:H39)</f>
        <v>0</v>
      </c>
      <c r="I40" s="20" t="s">
        <v>21</v>
      </c>
    </row>
    <row r="41" spans="1:9" ht="15.8" customHeight="1" x14ac:dyDescent="0.25">
      <c r="A41" s="116" t="s">
        <v>66</v>
      </c>
      <c r="B41" s="118" t="s">
        <v>64</v>
      </c>
      <c r="C41" s="16" t="s">
        <v>6</v>
      </c>
      <c r="D41" s="6"/>
      <c r="E41" s="3"/>
      <c r="F41" s="3"/>
      <c r="G41" s="3"/>
      <c r="H41" s="3"/>
      <c r="I41" s="3"/>
    </row>
    <row r="42" spans="1:9" ht="13.6" customHeight="1" x14ac:dyDescent="0.25">
      <c r="A42" s="116"/>
      <c r="B42" s="119"/>
      <c r="C42" s="16" t="s">
        <v>13</v>
      </c>
      <c r="D42" s="6"/>
      <c r="E42" s="3"/>
      <c r="F42" s="3"/>
      <c r="G42" s="3"/>
      <c r="H42" s="3"/>
      <c r="I42" s="3"/>
    </row>
    <row r="43" spans="1:9" ht="13.6" customHeight="1" x14ac:dyDescent="0.25">
      <c r="A43" s="116"/>
      <c r="B43" s="120"/>
      <c r="C43" s="16" t="s">
        <v>6</v>
      </c>
      <c r="D43" s="21"/>
      <c r="E43" s="22"/>
      <c r="F43" s="10"/>
      <c r="G43" s="10"/>
      <c r="H43" s="10"/>
      <c r="I43" s="10"/>
    </row>
    <row r="44" spans="1:9" ht="28.55" customHeight="1" x14ac:dyDescent="0.25">
      <c r="A44" s="116"/>
      <c r="B44" s="17" t="s">
        <v>5</v>
      </c>
      <c r="C44" s="20" t="s">
        <v>21</v>
      </c>
      <c r="D44" s="20" t="s">
        <v>21</v>
      </c>
      <c r="E44" s="20" t="s">
        <v>21</v>
      </c>
      <c r="F44" s="20">
        <f>SUM(F41:F43)</f>
        <v>0</v>
      </c>
      <c r="G44" s="20">
        <f t="shared" ref="G44" si="12">SUM(G41:G43)</f>
        <v>0</v>
      </c>
      <c r="H44" s="20">
        <f t="shared" ref="H44" si="13">SUM(H41:H43)</f>
        <v>0</v>
      </c>
      <c r="I44" s="20" t="s">
        <v>21</v>
      </c>
    </row>
    <row r="45" spans="1:9" ht="33.799999999999997" customHeight="1" x14ac:dyDescent="0.25">
      <c r="A45" s="99" t="s">
        <v>46</v>
      </c>
      <c r="B45" s="100"/>
      <c r="C45" s="100"/>
      <c r="D45" s="100"/>
      <c r="E45" s="101"/>
      <c r="F45" s="12">
        <f>F44+F40+F36+F32+F28+F24+F20+F16</f>
        <v>2010</v>
      </c>
      <c r="G45" s="12">
        <f t="shared" ref="G45:H45" si="14">G44+G40+G36+G32+G28+G24+G20+G16</f>
        <v>0</v>
      </c>
      <c r="H45" s="12">
        <f t="shared" si="14"/>
        <v>36331.199999999997</v>
      </c>
      <c r="I45" s="12" t="s">
        <v>21</v>
      </c>
    </row>
    <row r="46" spans="1:9" ht="18" customHeight="1" x14ac:dyDescent="0.25">
      <c r="A46" s="107" t="s">
        <v>68</v>
      </c>
      <c r="B46" s="74" t="s">
        <v>69</v>
      </c>
      <c r="C46" s="16" t="s">
        <v>6</v>
      </c>
      <c r="D46" s="10"/>
      <c r="E46" s="10"/>
      <c r="F46" s="10"/>
      <c r="G46" s="10"/>
      <c r="H46" s="10"/>
      <c r="I46" s="10"/>
    </row>
    <row r="47" spans="1:9" x14ac:dyDescent="0.25">
      <c r="A47" s="108"/>
      <c r="B47" s="75"/>
      <c r="C47" s="16" t="s">
        <v>13</v>
      </c>
      <c r="D47" s="3"/>
      <c r="E47" s="3"/>
      <c r="F47" s="3"/>
      <c r="G47" s="3"/>
      <c r="H47" s="3"/>
      <c r="I47" s="3"/>
    </row>
    <row r="48" spans="1:9" x14ac:dyDescent="0.25">
      <c r="A48" s="108"/>
      <c r="B48" s="76"/>
      <c r="C48" s="16" t="s">
        <v>6</v>
      </c>
      <c r="D48" s="3"/>
      <c r="E48" s="3"/>
      <c r="F48" s="3"/>
      <c r="G48" s="3"/>
      <c r="H48" s="3"/>
      <c r="I48" s="3"/>
    </row>
    <row r="49" spans="1:9" ht="31.25" x14ac:dyDescent="0.25">
      <c r="A49" s="109"/>
      <c r="B49" s="17" t="s">
        <v>5</v>
      </c>
      <c r="C49" s="20" t="s">
        <v>21</v>
      </c>
      <c r="D49" s="20" t="s">
        <v>21</v>
      </c>
      <c r="E49" s="20" t="s">
        <v>21</v>
      </c>
      <c r="F49" s="20">
        <f>SUM(F46:F48)</f>
        <v>0</v>
      </c>
      <c r="G49" s="20">
        <f t="shared" ref="G49" si="15">SUM(G46:G48)</f>
        <v>0</v>
      </c>
      <c r="H49" s="20">
        <f t="shared" ref="H49" si="16">SUM(H46:H48)</f>
        <v>0</v>
      </c>
      <c r="I49" s="20" t="s">
        <v>21</v>
      </c>
    </row>
    <row r="50" spans="1:9" ht="16.5" customHeight="1" x14ac:dyDescent="0.25">
      <c r="A50" s="107" t="s">
        <v>55</v>
      </c>
      <c r="B50" s="74" t="s">
        <v>70</v>
      </c>
      <c r="C50" s="6" t="s">
        <v>6</v>
      </c>
      <c r="D50" s="3"/>
      <c r="E50" s="3"/>
      <c r="F50" s="3"/>
      <c r="G50" s="3"/>
      <c r="H50" s="3"/>
      <c r="I50" s="3"/>
    </row>
    <row r="51" spans="1:9" x14ac:dyDescent="0.25">
      <c r="A51" s="108"/>
      <c r="B51" s="75"/>
      <c r="C51" s="6" t="s">
        <v>13</v>
      </c>
      <c r="D51" s="3"/>
      <c r="E51" s="3"/>
      <c r="F51" s="3"/>
      <c r="G51" s="3"/>
      <c r="H51" s="3"/>
      <c r="I51" s="3"/>
    </row>
    <row r="52" spans="1:9" x14ac:dyDescent="0.25">
      <c r="A52" s="108"/>
      <c r="B52" s="76"/>
      <c r="C52" s="16" t="s">
        <v>6</v>
      </c>
      <c r="D52" s="9"/>
      <c r="E52" s="9"/>
      <c r="F52" s="9"/>
      <c r="G52" s="9"/>
      <c r="H52" s="9"/>
      <c r="I52" s="9"/>
    </row>
    <row r="53" spans="1:9" ht="31.25" x14ac:dyDescent="0.25">
      <c r="A53" s="109"/>
      <c r="B53" s="17" t="s">
        <v>5</v>
      </c>
      <c r="C53" s="12" t="s">
        <v>21</v>
      </c>
      <c r="D53" s="12" t="s">
        <v>21</v>
      </c>
      <c r="E53" s="12" t="s">
        <v>21</v>
      </c>
      <c r="F53" s="12">
        <f>SUM(F50:F52)</f>
        <v>0</v>
      </c>
      <c r="G53" s="12">
        <f t="shared" ref="G53" si="17">SUM(G50:G52)</f>
        <v>0</v>
      </c>
      <c r="H53" s="12">
        <f t="shared" ref="H53" si="18">SUM(H50:H52)</f>
        <v>0</v>
      </c>
      <c r="I53" s="12" t="s">
        <v>21</v>
      </c>
    </row>
    <row r="54" spans="1:9" ht="18" customHeight="1" x14ac:dyDescent="0.25">
      <c r="A54" s="107" t="s">
        <v>74</v>
      </c>
      <c r="B54" s="74" t="s">
        <v>71</v>
      </c>
      <c r="C54" s="6" t="s">
        <v>6</v>
      </c>
      <c r="D54" s="3"/>
      <c r="E54" s="3"/>
      <c r="F54" s="3"/>
      <c r="G54" s="3"/>
      <c r="H54" s="3"/>
      <c r="I54" s="3"/>
    </row>
    <row r="55" spans="1:9" ht="14.95" customHeight="1" x14ac:dyDescent="0.25">
      <c r="A55" s="108"/>
      <c r="B55" s="75"/>
      <c r="C55" s="6" t="s">
        <v>13</v>
      </c>
      <c r="D55" s="3"/>
      <c r="E55" s="3"/>
      <c r="F55" s="3"/>
      <c r="G55" s="3"/>
      <c r="H55" s="3"/>
      <c r="I55" s="3"/>
    </row>
    <row r="56" spans="1:9" ht="17.350000000000001" customHeight="1" x14ac:dyDescent="0.25">
      <c r="A56" s="108"/>
      <c r="B56" s="76"/>
      <c r="C56" s="6" t="s">
        <v>6</v>
      </c>
      <c r="D56" s="3"/>
      <c r="E56" s="3"/>
      <c r="F56" s="3"/>
      <c r="G56" s="3"/>
      <c r="H56" s="3"/>
      <c r="I56" s="3"/>
    </row>
    <row r="57" spans="1:9" ht="30.75" customHeight="1" x14ac:dyDescent="0.25">
      <c r="A57" s="109"/>
      <c r="B57" s="17" t="s">
        <v>5</v>
      </c>
      <c r="C57" s="12" t="s">
        <v>21</v>
      </c>
      <c r="D57" s="12" t="s">
        <v>21</v>
      </c>
      <c r="E57" s="12" t="s">
        <v>21</v>
      </c>
      <c r="F57" s="12">
        <f>SUM(F54:F56)</f>
        <v>0</v>
      </c>
      <c r="G57" s="12">
        <f t="shared" ref="G57" si="19">SUM(G54:G56)</f>
        <v>0</v>
      </c>
      <c r="H57" s="12">
        <f t="shared" ref="H57" si="20">SUM(H54:H56)</f>
        <v>0</v>
      </c>
      <c r="I57" s="12" t="s">
        <v>21</v>
      </c>
    </row>
    <row r="58" spans="1:9" ht="18.7" customHeight="1" x14ac:dyDescent="0.25">
      <c r="A58" s="107" t="s">
        <v>75</v>
      </c>
      <c r="B58" s="74" t="s">
        <v>72</v>
      </c>
      <c r="C58" s="6" t="s">
        <v>6</v>
      </c>
      <c r="D58" s="3"/>
      <c r="E58" s="3"/>
      <c r="F58" s="3"/>
      <c r="G58" s="3"/>
      <c r="H58" s="3"/>
      <c r="I58" s="3"/>
    </row>
    <row r="59" spans="1:9" x14ac:dyDescent="0.25">
      <c r="A59" s="108"/>
      <c r="B59" s="75"/>
      <c r="C59" s="6" t="s">
        <v>13</v>
      </c>
      <c r="D59" s="10"/>
      <c r="E59" s="10"/>
      <c r="F59" s="10"/>
      <c r="G59" s="10"/>
      <c r="H59" s="10"/>
      <c r="I59" s="10"/>
    </row>
    <row r="60" spans="1:9" x14ac:dyDescent="0.25">
      <c r="A60" s="108"/>
      <c r="B60" s="76"/>
      <c r="C60" s="6" t="s">
        <v>6</v>
      </c>
      <c r="D60" s="10"/>
      <c r="E60" s="10"/>
      <c r="F60" s="10"/>
      <c r="G60" s="10"/>
      <c r="H60" s="10"/>
      <c r="I60" s="10"/>
    </row>
    <row r="61" spans="1:9" ht="31.25" x14ac:dyDescent="0.25">
      <c r="A61" s="109"/>
      <c r="B61" s="17" t="s">
        <v>5</v>
      </c>
      <c r="C61" s="12" t="s">
        <v>21</v>
      </c>
      <c r="D61" s="12" t="s">
        <v>21</v>
      </c>
      <c r="E61" s="12" t="s">
        <v>21</v>
      </c>
      <c r="F61" s="12">
        <f>SUM(F58:F60)</f>
        <v>0</v>
      </c>
      <c r="G61" s="12">
        <f t="shared" ref="G61" si="21">SUM(G58:G60)</f>
        <v>0</v>
      </c>
      <c r="H61" s="12">
        <f t="shared" ref="H61" si="22">SUM(H58:H60)</f>
        <v>0</v>
      </c>
      <c r="I61" s="12" t="s">
        <v>21</v>
      </c>
    </row>
    <row r="62" spans="1:9" ht="18" customHeight="1" x14ac:dyDescent="0.25">
      <c r="A62" s="107" t="s">
        <v>76</v>
      </c>
      <c r="B62" s="93" t="s">
        <v>73</v>
      </c>
      <c r="C62" s="6" t="s">
        <v>6</v>
      </c>
      <c r="D62" s="10"/>
      <c r="E62" s="10"/>
      <c r="F62" s="10"/>
      <c r="G62" s="10"/>
      <c r="H62" s="10"/>
      <c r="I62" s="10"/>
    </row>
    <row r="63" spans="1:9" ht="16.5" customHeight="1" x14ac:dyDescent="0.25">
      <c r="A63" s="108"/>
      <c r="B63" s="93"/>
      <c r="C63" s="6" t="s">
        <v>13</v>
      </c>
      <c r="D63" s="3"/>
      <c r="E63" s="22"/>
      <c r="F63" s="10"/>
      <c r="G63" s="10"/>
      <c r="H63" s="10"/>
      <c r="I63" s="10"/>
    </row>
    <row r="64" spans="1:9" ht="16.5" customHeight="1" x14ac:dyDescent="0.25">
      <c r="A64" s="108"/>
      <c r="B64" s="93"/>
      <c r="C64" s="6" t="s">
        <v>6</v>
      </c>
      <c r="D64" s="3"/>
      <c r="E64" s="22"/>
      <c r="F64" s="10"/>
      <c r="G64" s="10"/>
      <c r="H64" s="10"/>
      <c r="I64" s="10"/>
    </row>
    <row r="65" spans="1:9" ht="29.25" customHeight="1" x14ac:dyDescent="0.25">
      <c r="A65" s="109"/>
      <c r="B65" s="17" t="s">
        <v>5</v>
      </c>
      <c r="C65" s="12" t="s">
        <v>21</v>
      </c>
      <c r="D65" s="12" t="s">
        <v>21</v>
      </c>
      <c r="E65" s="12" t="s">
        <v>21</v>
      </c>
      <c r="F65" s="12">
        <f>SUM(F62:F64)</f>
        <v>0</v>
      </c>
      <c r="G65" s="12">
        <f t="shared" ref="G65" si="23">SUM(G62:G64)</f>
        <v>0</v>
      </c>
      <c r="H65" s="12">
        <f t="shared" ref="H65" si="24">SUM(H62:H64)</f>
        <v>0</v>
      </c>
      <c r="I65" s="12" t="s">
        <v>21</v>
      </c>
    </row>
    <row r="66" spans="1:9" ht="31.6" customHeight="1" x14ac:dyDescent="0.25">
      <c r="A66" s="99" t="s">
        <v>47</v>
      </c>
      <c r="B66" s="100"/>
      <c r="C66" s="100"/>
      <c r="D66" s="100"/>
      <c r="E66" s="101"/>
      <c r="F66" s="12">
        <f>F65+F61+F57+F53+F49</f>
        <v>0</v>
      </c>
      <c r="G66" s="12">
        <f>G65+G61+G57+G53+G49</f>
        <v>0</v>
      </c>
      <c r="H66" s="12">
        <f>H65+H61+H57+H53+H49</f>
        <v>0</v>
      </c>
      <c r="I66" s="12" t="s">
        <v>21</v>
      </c>
    </row>
    <row r="67" spans="1:9" ht="15.8" customHeight="1" x14ac:dyDescent="0.25">
      <c r="A67" s="99" t="s">
        <v>48</v>
      </c>
      <c r="B67" s="100"/>
      <c r="C67" s="100"/>
      <c r="D67" s="100"/>
      <c r="E67" s="101"/>
      <c r="F67" s="12">
        <f>F66+F45</f>
        <v>2010</v>
      </c>
      <c r="G67" s="12">
        <f>G66+G45</f>
        <v>0</v>
      </c>
      <c r="H67" s="12">
        <f>H66+H45</f>
        <v>36331.199999999997</v>
      </c>
      <c r="I67" s="12" t="s">
        <v>21</v>
      </c>
    </row>
    <row r="68" spans="1:9" ht="16.3" x14ac:dyDescent="0.3">
      <c r="A68" s="27"/>
      <c r="B68" s="18"/>
      <c r="C68" s="18"/>
      <c r="D68" s="18"/>
      <c r="E68" s="18"/>
      <c r="F68" s="18"/>
      <c r="G68" s="18"/>
      <c r="H68" s="18"/>
      <c r="I68" s="18"/>
    </row>
    <row r="69" spans="1:9" ht="16.3" x14ac:dyDescent="0.3">
      <c r="A69" s="27"/>
      <c r="B69" s="29"/>
      <c r="C69" s="29"/>
      <c r="D69" s="18"/>
      <c r="E69" s="18"/>
      <c r="F69" s="18"/>
      <c r="G69" s="18"/>
      <c r="H69" s="18"/>
      <c r="I69" s="18"/>
    </row>
    <row r="70" spans="1:9" ht="16.3" x14ac:dyDescent="0.3">
      <c r="A70" s="28"/>
      <c r="B70" s="18"/>
      <c r="C70" s="18"/>
      <c r="D70" s="18"/>
      <c r="E70" s="18"/>
      <c r="F70" s="18"/>
      <c r="G70" s="18"/>
      <c r="H70" s="18"/>
      <c r="I70" s="18"/>
    </row>
  </sheetData>
  <mergeCells count="41">
    <mergeCell ref="A8:I8"/>
    <mergeCell ref="B54:B56"/>
    <mergeCell ref="A54:A57"/>
    <mergeCell ref="B58:B60"/>
    <mergeCell ref="A58:A61"/>
    <mergeCell ref="B41:B43"/>
    <mergeCell ref="A46:A49"/>
    <mergeCell ref="B46:B48"/>
    <mergeCell ref="B50:B52"/>
    <mergeCell ref="A50:A53"/>
    <mergeCell ref="B13:B15"/>
    <mergeCell ref="B17:B19"/>
    <mergeCell ref="A17:A20"/>
    <mergeCell ref="A21:A24"/>
    <mergeCell ref="A9:A11"/>
    <mergeCell ref="C9:D9"/>
    <mergeCell ref="A66:E66"/>
    <mergeCell ref="A67:E67"/>
    <mergeCell ref="A62:A65"/>
    <mergeCell ref="B62:B64"/>
    <mergeCell ref="C10:C11"/>
    <mergeCell ref="A45:E45"/>
    <mergeCell ref="B29:B31"/>
    <mergeCell ref="B33:B35"/>
    <mergeCell ref="B25:B27"/>
    <mergeCell ref="A25:A28"/>
    <mergeCell ref="A29:A32"/>
    <mergeCell ref="A33:A36"/>
    <mergeCell ref="A37:A40"/>
    <mergeCell ref="B37:B39"/>
    <mergeCell ref="A41:A44"/>
    <mergeCell ref="B9:B11"/>
    <mergeCell ref="E9:E11"/>
    <mergeCell ref="B21:B23"/>
    <mergeCell ref="A13:A16"/>
    <mergeCell ref="F9:H9"/>
    <mergeCell ref="I9:I11"/>
    <mergeCell ref="D10:D11"/>
    <mergeCell ref="F10:F11"/>
    <mergeCell ref="G10:G11"/>
    <mergeCell ref="H10:H11"/>
  </mergeCells>
  <hyperlinks>
    <hyperlink ref="A70" location="_ftnref1" display="_ftnref1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65</v>
      </c>
    </row>
    <row r="5" spans="2:7" x14ac:dyDescent="0.25">
      <c r="B5" s="124" t="s">
        <v>81</v>
      </c>
      <c r="C5" s="125"/>
      <c r="D5" s="125"/>
      <c r="E5" s="125"/>
      <c r="F5" s="125"/>
      <c r="G5" s="126"/>
    </row>
    <row r="6" spans="2:7" ht="19.55" customHeight="1" x14ac:dyDescent="0.25">
      <c r="B6" s="73" t="s">
        <v>0</v>
      </c>
      <c r="C6" s="73" t="s">
        <v>78</v>
      </c>
      <c r="D6" s="73" t="s">
        <v>2</v>
      </c>
      <c r="E6" s="73"/>
      <c r="F6" s="73"/>
      <c r="G6" s="73"/>
    </row>
    <row r="7" spans="2:7" ht="17.350000000000001" customHeight="1" x14ac:dyDescent="0.25">
      <c r="B7" s="73"/>
      <c r="C7" s="73"/>
      <c r="D7" s="73" t="s">
        <v>79</v>
      </c>
      <c r="E7" s="73" t="s">
        <v>82</v>
      </c>
      <c r="F7" s="73" t="s">
        <v>3</v>
      </c>
      <c r="G7" s="73" t="s">
        <v>45</v>
      </c>
    </row>
    <row r="8" spans="2:7" x14ac:dyDescent="0.25">
      <c r="B8" s="73"/>
      <c r="C8" s="73"/>
      <c r="D8" s="73"/>
      <c r="E8" s="73"/>
      <c r="F8" s="73"/>
      <c r="G8" s="73"/>
    </row>
    <row r="9" spans="2:7" s="39" customFormat="1" ht="13.6" x14ac:dyDescent="0.25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x14ac:dyDescent="0.25">
      <c r="B11" s="3">
        <v>2</v>
      </c>
      <c r="C11" s="6"/>
      <c r="D11" s="6"/>
      <c r="E11" s="6"/>
      <c r="F11" s="6"/>
      <c r="G11" s="6">
        <f t="shared" ref="G11:G12" si="0">E11*F11</f>
        <v>0</v>
      </c>
    </row>
    <row r="12" spans="2:7" x14ac:dyDescent="0.25">
      <c r="B12" s="3">
        <v>3</v>
      </c>
      <c r="C12" s="6"/>
      <c r="D12" s="6"/>
      <c r="E12" s="6"/>
      <c r="F12" s="6"/>
      <c r="G12" s="6">
        <f t="shared" si="0"/>
        <v>0</v>
      </c>
    </row>
    <row r="13" spans="2:7" ht="35.35" customHeight="1" x14ac:dyDescent="0.25">
      <c r="B13" s="127" t="s">
        <v>80</v>
      </c>
      <c r="C13" s="128"/>
      <c r="D13" s="128"/>
      <c r="E13" s="129"/>
      <c r="F13" s="15">
        <f>SUM(F10:F12)</f>
        <v>0</v>
      </c>
      <c r="G13" s="15">
        <f>SUM(G10:G12)</f>
        <v>0</v>
      </c>
    </row>
    <row r="15" spans="2:7" x14ac:dyDescent="0.25">
      <c r="C15" s="19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G14" sqref="G14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65</v>
      </c>
    </row>
    <row r="5" spans="2:9" x14ac:dyDescent="0.25">
      <c r="B5" s="124" t="s">
        <v>99</v>
      </c>
      <c r="C5" s="125"/>
      <c r="D5" s="125"/>
      <c r="E5" s="125"/>
      <c r="F5" s="125"/>
      <c r="G5" s="125"/>
      <c r="H5" s="125"/>
      <c r="I5" s="126"/>
    </row>
    <row r="6" spans="2:9" ht="27.7" customHeight="1" x14ac:dyDescent="0.25">
      <c r="B6" s="86" t="s">
        <v>0</v>
      </c>
      <c r="C6" s="73" t="s">
        <v>84</v>
      </c>
      <c r="D6" s="136" t="s">
        <v>85</v>
      </c>
      <c r="E6" s="86" t="s">
        <v>83</v>
      </c>
      <c r="F6" s="110" t="s">
        <v>2</v>
      </c>
      <c r="G6" s="111"/>
      <c r="H6" s="111"/>
      <c r="I6" s="112"/>
    </row>
    <row r="7" spans="2:9" ht="17.350000000000001" customHeight="1" x14ac:dyDescent="0.25">
      <c r="B7" s="105"/>
      <c r="C7" s="73"/>
      <c r="D7" s="137"/>
      <c r="E7" s="105"/>
      <c r="F7" s="105" t="s">
        <v>86</v>
      </c>
      <c r="G7" s="105" t="s">
        <v>3</v>
      </c>
      <c r="H7" s="105" t="s">
        <v>87</v>
      </c>
      <c r="I7" s="86" t="s">
        <v>45</v>
      </c>
    </row>
    <row r="8" spans="2:9" x14ac:dyDescent="0.25">
      <c r="B8" s="105"/>
      <c r="C8" s="73"/>
      <c r="D8" s="137"/>
      <c r="E8" s="105"/>
      <c r="F8" s="105"/>
      <c r="G8" s="105"/>
      <c r="H8" s="105"/>
      <c r="I8" s="105"/>
    </row>
    <row r="9" spans="2:9" ht="50.95" customHeight="1" x14ac:dyDescent="0.25">
      <c r="B9" s="106"/>
      <c r="C9" s="73"/>
      <c r="D9" s="138"/>
      <c r="E9" s="106"/>
      <c r="F9" s="106"/>
      <c r="G9" s="106"/>
      <c r="H9" s="106"/>
      <c r="I9" s="106"/>
    </row>
    <row r="10" spans="2:9" s="39" customFormat="1" ht="13.6" x14ac:dyDescent="0.25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s="39" customFormat="1" ht="21.1" customHeight="1" x14ac:dyDescent="0.25">
      <c r="B11" s="130" t="s">
        <v>100</v>
      </c>
      <c r="C11" s="131"/>
      <c r="D11" s="131"/>
      <c r="E11" s="131"/>
      <c r="F11" s="131"/>
      <c r="G11" s="131"/>
      <c r="H11" s="131"/>
      <c r="I11" s="132"/>
    </row>
    <row r="12" spans="2:9" x14ac:dyDescent="0.25">
      <c r="B12" s="36">
        <v>1</v>
      </c>
      <c r="C12" s="31" t="s">
        <v>130</v>
      </c>
      <c r="D12" s="31">
        <v>34338891</v>
      </c>
      <c r="E12" s="35" t="s">
        <v>131</v>
      </c>
      <c r="F12" s="68" t="s">
        <v>107</v>
      </c>
      <c r="G12" s="68">
        <v>1</v>
      </c>
      <c r="H12" s="68">
        <v>17508</v>
      </c>
      <c r="I12" s="32">
        <f t="shared" ref="I12:I16" si="0">G12*H12</f>
        <v>17508</v>
      </c>
    </row>
    <row r="13" spans="2:9" x14ac:dyDescent="0.25">
      <c r="B13" s="36">
        <v>2</v>
      </c>
      <c r="C13" s="31" t="s">
        <v>130</v>
      </c>
      <c r="D13" s="31">
        <v>34338891</v>
      </c>
      <c r="E13" s="35" t="s">
        <v>132</v>
      </c>
      <c r="F13" s="68" t="s">
        <v>107</v>
      </c>
      <c r="G13" s="68">
        <v>1</v>
      </c>
      <c r="H13" s="68">
        <v>2167</v>
      </c>
      <c r="I13" s="32">
        <f t="shared" si="0"/>
        <v>2167</v>
      </c>
    </row>
    <row r="14" spans="2:9" x14ac:dyDescent="0.25">
      <c r="B14" s="36">
        <v>3</v>
      </c>
      <c r="C14" s="31" t="s">
        <v>130</v>
      </c>
      <c r="D14" s="31">
        <v>34338891</v>
      </c>
      <c r="E14" s="35" t="s">
        <v>133</v>
      </c>
      <c r="F14" s="68" t="s">
        <v>107</v>
      </c>
      <c r="G14" s="68">
        <v>1</v>
      </c>
      <c r="H14" s="68">
        <v>27423</v>
      </c>
      <c r="I14" s="32">
        <f t="shared" si="0"/>
        <v>27423</v>
      </c>
    </row>
    <row r="15" spans="2:9" x14ac:dyDescent="0.25">
      <c r="B15" s="36">
        <v>4</v>
      </c>
      <c r="C15" s="31"/>
      <c r="D15" s="31"/>
      <c r="E15" s="35"/>
      <c r="F15" s="6"/>
      <c r="G15" s="6"/>
      <c r="H15" s="6"/>
      <c r="I15" s="32">
        <f t="shared" si="0"/>
        <v>0</v>
      </c>
    </row>
    <row r="16" spans="2:9" x14ac:dyDescent="0.25">
      <c r="B16" s="36" t="s">
        <v>13</v>
      </c>
      <c r="C16" s="31"/>
      <c r="D16" s="31"/>
      <c r="E16" s="35"/>
      <c r="F16" s="6"/>
      <c r="G16" s="6"/>
      <c r="H16" s="6"/>
      <c r="I16" s="32">
        <f t="shared" si="0"/>
        <v>0</v>
      </c>
    </row>
    <row r="17" spans="2:9" ht="33.799999999999997" customHeight="1" x14ac:dyDescent="0.25">
      <c r="B17" s="127" t="s">
        <v>98</v>
      </c>
      <c r="C17" s="128"/>
      <c r="D17" s="128"/>
      <c r="E17" s="129"/>
      <c r="F17" s="34" t="s">
        <v>21</v>
      </c>
      <c r="G17" s="12" t="s">
        <v>21</v>
      </c>
      <c r="H17" s="12" t="s">
        <v>21</v>
      </c>
      <c r="I17" s="12">
        <f>SUM(I12:I16)</f>
        <v>47098</v>
      </c>
    </row>
    <row r="18" spans="2:9" x14ac:dyDescent="0.25">
      <c r="B18" s="133" t="s">
        <v>101</v>
      </c>
      <c r="C18" s="134"/>
      <c r="D18" s="134"/>
      <c r="E18" s="134"/>
      <c r="F18" s="134"/>
      <c r="G18" s="134"/>
      <c r="H18" s="134"/>
      <c r="I18" s="135"/>
    </row>
    <row r="19" spans="2:9" x14ac:dyDescent="0.25">
      <c r="B19" s="36">
        <v>1</v>
      </c>
      <c r="C19" s="36"/>
      <c r="D19" s="36"/>
      <c r="E19" s="36"/>
      <c r="F19" s="36"/>
      <c r="G19" s="36"/>
      <c r="H19" s="36"/>
      <c r="I19" s="36"/>
    </row>
    <row r="20" spans="2:9" x14ac:dyDescent="0.25">
      <c r="B20" s="36">
        <v>2</v>
      </c>
      <c r="C20" s="36"/>
      <c r="D20" s="36"/>
      <c r="E20" s="36"/>
      <c r="F20" s="36"/>
      <c r="G20" s="36"/>
      <c r="H20" s="36"/>
      <c r="I20" s="36"/>
    </row>
    <row r="21" spans="2:9" x14ac:dyDescent="0.25">
      <c r="B21" s="36">
        <v>3</v>
      </c>
      <c r="C21" s="36"/>
      <c r="D21" s="36"/>
      <c r="E21" s="36"/>
      <c r="F21" s="36"/>
      <c r="G21" s="36"/>
      <c r="H21" s="36"/>
      <c r="I21" s="36"/>
    </row>
    <row r="22" spans="2:9" x14ac:dyDescent="0.25">
      <c r="B22" s="36">
        <v>4</v>
      </c>
      <c r="C22" s="36"/>
      <c r="D22" s="36"/>
      <c r="E22" s="36"/>
      <c r="F22" s="36"/>
      <c r="G22" s="36"/>
      <c r="H22" s="36"/>
      <c r="I22" s="36"/>
    </row>
    <row r="23" spans="2:9" x14ac:dyDescent="0.25">
      <c r="B23" s="36" t="s">
        <v>13</v>
      </c>
      <c r="C23" s="36"/>
      <c r="D23" s="36"/>
      <c r="E23" s="36"/>
      <c r="F23" s="36"/>
      <c r="G23" s="36"/>
      <c r="H23" s="36"/>
      <c r="I23" s="36"/>
    </row>
    <row r="24" spans="2:9" ht="33.799999999999997" customHeight="1" x14ac:dyDescent="0.25">
      <c r="B24" s="127" t="s">
        <v>102</v>
      </c>
      <c r="C24" s="128"/>
      <c r="D24" s="128"/>
      <c r="E24" s="129"/>
      <c r="F24" s="34" t="s">
        <v>21</v>
      </c>
      <c r="G24" s="12" t="s">
        <v>21</v>
      </c>
      <c r="H24" s="12" t="s">
        <v>21</v>
      </c>
      <c r="I24" s="12">
        <f>SUM(I22:I23)</f>
        <v>0</v>
      </c>
    </row>
    <row r="25" spans="2:9" x14ac:dyDescent="0.25">
      <c r="B25" s="36"/>
      <c r="C25" s="36"/>
      <c r="D25" s="36"/>
      <c r="E25" s="36"/>
      <c r="F25" s="36"/>
      <c r="G25" s="36"/>
      <c r="H25" s="36"/>
      <c r="I25" s="36"/>
    </row>
  </sheetData>
  <mergeCells count="14">
    <mergeCell ref="B11:I11"/>
    <mergeCell ref="B18:I18"/>
    <mergeCell ref="B24:E24"/>
    <mergeCell ref="B5:I5"/>
    <mergeCell ref="B6:B9"/>
    <mergeCell ref="C6:C9"/>
    <mergeCell ref="D6:D9"/>
    <mergeCell ref="B17:E17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F13" sqref="F13"/>
    </sheetView>
  </sheetViews>
  <sheetFormatPr defaultRowHeight="14.3" x14ac:dyDescent="0.25"/>
  <cols>
    <col min="1" max="1" width="2.25" customWidth="1"/>
    <col min="2" max="2" width="6.375" customWidth="1"/>
    <col min="3" max="3" width="47.375" customWidth="1"/>
    <col min="5" max="5" width="9.375" customWidth="1"/>
    <col min="6" max="6" width="11.25" customWidth="1"/>
    <col min="7" max="7" width="12.75" customWidth="1"/>
    <col min="8" max="8" width="34.625" customWidth="1"/>
  </cols>
  <sheetData>
    <row r="1" spans="2:8" ht="15.65" x14ac:dyDescent="0.25">
      <c r="B1" s="1"/>
      <c r="C1" s="1"/>
      <c r="D1" s="1"/>
      <c r="E1" s="1"/>
      <c r="F1" s="1" t="s">
        <v>92</v>
      </c>
      <c r="G1" s="1"/>
    </row>
    <row r="2" spans="2:8" ht="15.65" x14ac:dyDescent="0.25">
      <c r="B2" s="1"/>
      <c r="C2" s="1"/>
      <c r="D2" s="1"/>
      <c r="E2" s="1"/>
      <c r="F2" s="1" t="s">
        <v>65</v>
      </c>
      <c r="G2" s="1"/>
    </row>
    <row r="3" spans="2:8" ht="15.65" x14ac:dyDescent="0.25">
      <c r="B3" s="1"/>
      <c r="C3" s="1"/>
      <c r="D3" s="1"/>
      <c r="E3" s="1"/>
      <c r="F3" s="1"/>
      <c r="G3" s="1"/>
    </row>
    <row r="4" spans="2:8" ht="15.65" x14ac:dyDescent="0.25">
      <c r="B4" s="1"/>
      <c r="C4" s="1"/>
      <c r="D4" s="1"/>
      <c r="E4" s="1"/>
      <c r="F4" s="1"/>
      <c r="G4" s="1"/>
    </row>
    <row r="5" spans="2:8" ht="15.65" x14ac:dyDescent="0.25">
      <c r="B5" s="124" t="s">
        <v>103</v>
      </c>
      <c r="C5" s="125"/>
      <c r="D5" s="125"/>
      <c r="E5" s="125"/>
      <c r="F5" s="125"/>
      <c r="G5" s="126"/>
      <c r="H5" s="139" t="s">
        <v>106</v>
      </c>
    </row>
    <row r="6" spans="2:8" ht="15.8" customHeight="1" x14ac:dyDescent="0.25">
      <c r="B6" s="86" t="s">
        <v>0</v>
      </c>
      <c r="C6" s="73" t="s">
        <v>104</v>
      </c>
      <c r="D6" s="110" t="s">
        <v>2</v>
      </c>
      <c r="E6" s="111"/>
      <c r="F6" s="111"/>
      <c r="G6" s="112"/>
      <c r="H6" s="140"/>
    </row>
    <row r="7" spans="2:8" ht="14.95" customHeight="1" x14ac:dyDescent="0.25">
      <c r="B7" s="105"/>
      <c r="C7" s="73"/>
      <c r="D7" s="105" t="s">
        <v>86</v>
      </c>
      <c r="E7" s="105" t="s">
        <v>3</v>
      </c>
      <c r="F7" s="105" t="s">
        <v>87</v>
      </c>
      <c r="G7" s="86" t="s">
        <v>45</v>
      </c>
      <c r="H7" s="140"/>
    </row>
    <row r="8" spans="2:8" ht="14.95" customHeight="1" x14ac:dyDescent="0.25">
      <c r="B8" s="105"/>
      <c r="C8" s="73"/>
      <c r="D8" s="105"/>
      <c r="E8" s="105"/>
      <c r="F8" s="105"/>
      <c r="G8" s="105"/>
      <c r="H8" s="140"/>
    </row>
    <row r="9" spans="2:8" ht="14.95" customHeight="1" x14ac:dyDescent="0.25">
      <c r="B9" s="106"/>
      <c r="C9" s="73"/>
      <c r="D9" s="106"/>
      <c r="E9" s="106"/>
      <c r="F9" s="106"/>
      <c r="G9" s="106"/>
      <c r="H9" s="141"/>
    </row>
    <row r="10" spans="2:8" x14ac:dyDescent="0.25">
      <c r="B10" s="40">
        <v>1</v>
      </c>
      <c r="C10" s="43">
        <v>2</v>
      </c>
      <c r="D10" s="40">
        <v>5</v>
      </c>
      <c r="E10" s="43">
        <v>6</v>
      </c>
      <c r="F10" s="43">
        <v>7</v>
      </c>
      <c r="G10" s="43">
        <v>8</v>
      </c>
      <c r="H10" s="44"/>
    </row>
    <row r="11" spans="2:8" ht="28.55" x14ac:dyDescent="0.25">
      <c r="B11" s="36">
        <v>1</v>
      </c>
      <c r="C11" s="56" t="s">
        <v>119</v>
      </c>
      <c r="D11" s="49" t="s">
        <v>107</v>
      </c>
      <c r="E11" s="49">
        <v>3</v>
      </c>
      <c r="F11" s="49">
        <v>4918</v>
      </c>
      <c r="G11" s="48">
        <v>14754</v>
      </c>
      <c r="H11" s="57" t="s">
        <v>125</v>
      </c>
    </row>
    <row r="12" spans="2:8" ht="28.55" x14ac:dyDescent="0.25">
      <c r="B12" s="36">
        <v>2</v>
      </c>
      <c r="C12" s="56" t="s">
        <v>120</v>
      </c>
      <c r="D12" s="49" t="s">
        <v>107</v>
      </c>
      <c r="E12" s="49">
        <v>2</v>
      </c>
      <c r="F12" s="49">
        <v>187</v>
      </c>
      <c r="G12" s="48">
        <f t="shared" ref="G12:G14" si="0">E12*F12</f>
        <v>374</v>
      </c>
      <c r="H12" s="57" t="s">
        <v>125</v>
      </c>
    </row>
    <row r="13" spans="2:8" ht="28.55" x14ac:dyDescent="0.25">
      <c r="B13" s="36">
        <v>3</v>
      </c>
      <c r="C13" s="56" t="s">
        <v>121</v>
      </c>
      <c r="D13" s="49" t="s">
        <v>107</v>
      </c>
      <c r="E13" s="49">
        <v>1</v>
      </c>
      <c r="F13" s="49">
        <v>121</v>
      </c>
      <c r="G13" s="48">
        <v>121</v>
      </c>
      <c r="H13" s="57" t="s">
        <v>125</v>
      </c>
    </row>
    <row r="14" spans="2:8" ht="28.55" x14ac:dyDescent="0.25">
      <c r="B14" s="36">
        <v>4</v>
      </c>
      <c r="C14" s="56" t="s">
        <v>122</v>
      </c>
      <c r="D14" s="49" t="s">
        <v>107</v>
      </c>
      <c r="E14" s="49">
        <v>1</v>
      </c>
      <c r="F14" s="49">
        <v>36</v>
      </c>
      <c r="G14" s="48">
        <f t="shared" si="0"/>
        <v>36</v>
      </c>
      <c r="H14" s="57" t="s">
        <v>125</v>
      </c>
    </row>
    <row r="15" spans="2:8" ht="28.55" x14ac:dyDescent="0.25">
      <c r="B15" s="36">
        <v>5</v>
      </c>
      <c r="C15" s="56" t="s">
        <v>124</v>
      </c>
      <c r="D15" s="49" t="s">
        <v>107</v>
      </c>
      <c r="E15" s="49">
        <v>1</v>
      </c>
      <c r="F15" s="49">
        <v>38</v>
      </c>
      <c r="G15" s="48">
        <v>38</v>
      </c>
      <c r="H15" s="57" t="s">
        <v>125</v>
      </c>
    </row>
    <row r="16" spans="2:8" ht="28.55" x14ac:dyDescent="0.25">
      <c r="B16" s="36">
        <v>6</v>
      </c>
      <c r="C16" s="56" t="s">
        <v>123</v>
      </c>
      <c r="D16" s="49" t="s">
        <v>107</v>
      </c>
      <c r="E16" s="49">
        <v>1</v>
      </c>
      <c r="F16" s="49">
        <v>13</v>
      </c>
      <c r="G16" s="48">
        <v>13</v>
      </c>
      <c r="H16" s="57" t="s">
        <v>125</v>
      </c>
    </row>
    <row r="17" spans="2:8" ht="15.65" x14ac:dyDescent="0.25">
      <c r="B17" s="127" t="s">
        <v>105</v>
      </c>
      <c r="C17" s="128"/>
      <c r="D17" s="34" t="s">
        <v>21</v>
      </c>
      <c r="E17" s="12" t="s">
        <v>21</v>
      </c>
      <c r="F17" s="12" t="s">
        <v>21</v>
      </c>
      <c r="G17" s="12">
        <v>15336</v>
      </c>
      <c r="H17" s="44"/>
    </row>
    <row r="18" spans="2:8" ht="15.65" x14ac:dyDescent="0.25">
      <c r="B18" s="1"/>
      <c r="C18" s="1"/>
      <c r="D18" s="1"/>
      <c r="E18" s="1"/>
      <c r="F18" s="1"/>
      <c r="G18" s="1"/>
    </row>
    <row r="19" spans="2:8" ht="15.65" x14ac:dyDescent="0.25">
      <c r="B19" s="1"/>
      <c r="C19" s="19"/>
      <c r="D19" s="33"/>
      <c r="E19" s="1"/>
      <c r="F19" s="1"/>
      <c r="G19" s="1"/>
    </row>
    <row r="20" spans="2:8" ht="15.65" x14ac:dyDescent="0.25">
      <c r="B20" s="1"/>
      <c r="C20" s="1"/>
      <c r="D20" s="1"/>
      <c r="E20" s="1"/>
      <c r="F20" s="1"/>
      <c r="G20" s="1"/>
    </row>
  </sheetData>
  <mergeCells count="10">
    <mergeCell ref="H5:H9"/>
    <mergeCell ref="B17:C17"/>
    <mergeCell ref="B5:G5"/>
    <mergeCell ref="B6:B9"/>
    <mergeCell ref="C6:C9"/>
    <mergeCell ref="D6:G6"/>
    <mergeCell ref="D7:D9"/>
    <mergeCell ref="E7:E9"/>
    <mergeCell ref="F7:F9"/>
    <mergeCell ref="G7:G9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Необоротні активи</vt:lpstr>
      <vt:lpstr>Запаси</vt:lpstr>
      <vt:lpstr>грош док</vt:lpstr>
      <vt:lpstr>позабаланс</vt:lpstr>
      <vt:lpstr>Нестачі</vt:lpstr>
      <vt:lpstr>Запаси!_ftn1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Протокольна Частина</cp:lastModifiedBy>
  <cp:lastPrinted>2021-03-17T11:53:58Z</cp:lastPrinted>
  <dcterms:created xsi:type="dcterms:W3CDTF">2021-02-26T10:25:26Z</dcterms:created>
  <dcterms:modified xsi:type="dcterms:W3CDTF">2021-03-25T13:01:30Z</dcterms:modified>
</cp:coreProperties>
</file>