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86" windowHeight="7159"/>
  </bookViews>
  <sheets>
    <sheet name="Необоротні активи Срібне" sheetId="1" r:id="rId1"/>
    <sheet name="Запаси Срібне" sheetId="2" r:id="rId2"/>
    <sheet name="грош док Срібне" sheetId="3" r:id="rId3"/>
    <sheet name="позабаланс Срібне" sheetId="4" r:id="rId4"/>
    <sheet name="Нестачі Срібне" sheetId="5" r:id="rId5"/>
  </sheets>
  <definedNames>
    <definedName name="_ftn1" localSheetId="1">'Запаси Срібне'!$A$44</definedName>
    <definedName name="_ftnref1" localSheetId="1">'Запаси Срібне'!#REF!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4" l="1"/>
  <c r="I19" i="4" s="1"/>
  <c r="I15" i="4"/>
  <c r="I16" i="4" s="1"/>
  <c r="L71" i="1"/>
  <c r="L72" i="1"/>
  <c r="L93" i="1"/>
  <c r="L91" i="1"/>
  <c r="L89" i="1"/>
  <c r="L87" i="1"/>
  <c r="L83" i="1"/>
  <c r="L80" i="1"/>
  <c r="L85" i="1"/>
  <c r="L95" i="1"/>
  <c r="L161" i="1"/>
  <c r="L159" i="1"/>
  <c r="L157" i="1"/>
  <c r="L155" i="1"/>
  <c r="L153" i="1"/>
  <c r="L151" i="1"/>
  <c r="L149" i="1"/>
  <c r="L147" i="1"/>
  <c r="L145" i="1"/>
  <c r="L143" i="1"/>
  <c r="L141" i="1"/>
  <c r="L139" i="1"/>
  <c r="L137" i="1"/>
  <c r="L135" i="1"/>
  <c r="L133" i="1"/>
  <c r="L131" i="1"/>
  <c r="L129" i="1"/>
  <c r="L127" i="1"/>
  <c r="L125" i="1"/>
  <c r="L123" i="1"/>
  <c r="L121" i="1"/>
  <c r="L119" i="1"/>
  <c r="L117" i="1"/>
  <c r="L115" i="1"/>
  <c r="L113" i="1"/>
  <c r="L111" i="1"/>
  <c r="L109" i="1"/>
  <c r="L107" i="1"/>
  <c r="L105" i="1"/>
  <c r="L103" i="1"/>
  <c r="L101" i="1"/>
  <c r="L99" i="1"/>
  <c r="L97" i="1"/>
  <c r="L96" i="1"/>
  <c r="L94" i="1"/>
  <c r="L92" i="1"/>
  <c r="L90" i="1"/>
  <c r="L88" i="1"/>
  <c r="L86" i="1"/>
  <c r="L84" i="1"/>
  <c r="L82" i="1"/>
  <c r="L81" i="1"/>
  <c r="L79" i="1"/>
  <c r="L77" i="1"/>
  <c r="L78" i="1"/>
  <c r="L59" i="1"/>
  <c r="L76" i="1"/>
  <c r="L75" i="1"/>
  <c r="L74" i="1"/>
  <c r="L73" i="1"/>
  <c r="L70" i="1"/>
  <c r="L69" i="1"/>
  <c r="L68" i="1"/>
  <c r="L67" i="1"/>
  <c r="L66" i="1"/>
  <c r="L65" i="1"/>
  <c r="L64" i="1"/>
  <c r="L63" i="1"/>
  <c r="L62" i="1"/>
  <c r="L61" i="1"/>
  <c r="L60" i="1"/>
  <c r="L48" i="1"/>
  <c r="L47" i="1"/>
  <c r="L45" i="1"/>
  <c r="L44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17" i="1"/>
  <c r="L98" i="1" l="1"/>
  <c r="L100" i="1"/>
  <c r="L102" i="1"/>
  <c r="L104" i="1"/>
  <c r="L106" i="1"/>
  <c r="L108" i="1"/>
  <c r="L110" i="1"/>
  <c r="L112" i="1"/>
  <c r="L114" i="1"/>
  <c r="L116" i="1"/>
  <c r="L118" i="1"/>
  <c r="L120" i="1"/>
  <c r="L122" i="1"/>
  <c r="L124" i="1"/>
  <c r="L126" i="1"/>
  <c r="L128" i="1"/>
  <c r="L130" i="1"/>
  <c r="L132" i="1"/>
  <c r="L134" i="1"/>
  <c r="L136" i="1"/>
  <c r="L138" i="1"/>
  <c r="L140" i="1"/>
  <c r="L142" i="1"/>
  <c r="L144" i="1"/>
  <c r="L146" i="1"/>
  <c r="L148" i="1"/>
  <c r="L150" i="1"/>
  <c r="L152" i="1"/>
  <c r="L154" i="1"/>
  <c r="L156" i="1"/>
  <c r="L158" i="1"/>
  <c r="L160" i="1"/>
  <c r="L15" i="1"/>
  <c r="I10" i="1"/>
  <c r="G11" i="5" l="1"/>
  <c r="G14" i="5"/>
  <c r="G13" i="5"/>
  <c r="G12" i="5"/>
  <c r="I12" i="4"/>
  <c r="F13" i="3"/>
  <c r="G13" i="3"/>
  <c r="H39" i="2"/>
  <c r="G39" i="2"/>
  <c r="F39" i="2"/>
  <c r="H37" i="2"/>
  <c r="G37" i="2"/>
  <c r="F37" i="2"/>
  <c r="H35" i="2"/>
  <c r="G35" i="2"/>
  <c r="F35" i="2"/>
  <c r="H33" i="2"/>
  <c r="G33" i="2"/>
  <c r="F33" i="2"/>
  <c r="H31" i="2"/>
  <c r="G31" i="2"/>
  <c r="F31" i="2"/>
  <c r="H28" i="2"/>
  <c r="G28" i="2"/>
  <c r="F28" i="2"/>
  <c r="H26" i="2"/>
  <c r="G26" i="2"/>
  <c r="F26" i="2"/>
  <c r="H24" i="2"/>
  <c r="G24" i="2"/>
  <c r="F24" i="2"/>
  <c r="H22" i="2"/>
  <c r="G22" i="2"/>
  <c r="F22" i="2"/>
  <c r="H20" i="2"/>
  <c r="G20" i="2"/>
  <c r="F20" i="2"/>
  <c r="H18" i="2"/>
  <c r="G18" i="2"/>
  <c r="F18" i="2"/>
  <c r="F16" i="2"/>
  <c r="H16" i="2"/>
  <c r="G16" i="2"/>
  <c r="H14" i="2"/>
  <c r="G14" i="2"/>
  <c r="F14" i="2"/>
  <c r="L185" i="1"/>
  <c r="K185" i="1"/>
  <c r="J185" i="1"/>
  <c r="I185" i="1"/>
  <c r="L183" i="1"/>
  <c r="K183" i="1"/>
  <c r="J183" i="1"/>
  <c r="I183" i="1"/>
  <c r="L181" i="1"/>
  <c r="K181" i="1"/>
  <c r="J181" i="1"/>
  <c r="I181" i="1"/>
  <c r="L179" i="1"/>
  <c r="K179" i="1"/>
  <c r="J179" i="1"/>
  <c r="I179" i="1"/>
  <c r="L177" i="1"/>
  <c r="K177" i="1"/>
  <c r="J177" i="1"/>
  <c r="I177" i="1"/>
  <c r="L175" i="1"/>
  <c r="K175" i="1"/>
  <c r="J175" i="1"/>
  <c r="I175" i="1"/>
  <c r="L172" i="1"/>
  <c r="K172" i="1"/>
  <c r="J172" i="1"/>
  <c r="I172" i="1"/>
  <c r="L170" i="1"/>
  <c r="K170" i="1"/>
  <c r="J170" i="1"/>
  <c r="I170" i="1"/>
  <c r="L168" i="1"/>
  <c r="K168" i="1"/>
  <c r="J168" i="1"/>
  <c r="I168" i="1"/>
  <c r="L166" i="1"/>
  <c r="K166" i="1"/>
  <c r="J166" i="1"/>
  <c r="I166" i="1"/>
  <c r="L164" i="1"/>
  <c r="K164" i="1"/>
  <c r="J164" i="1"/>
  <c r="I164" i="1"/>
  <c r="L162" i="1"/>
  <c r="K162" i="1"/>
  <c r="J162" i="1"/>
  <c r="I162" i="1"/>
  <c r="L58" i="1"/>
  <c r="K58" i="1"/>
  <c r="J58" i="1"/>
  <c r="I58" i="1"/>
  <c r="L56" i="1"/>
  <c r="K56" i="1"/>
  <c r="J56" i="1"/>
  <c r="I56" i="1"/>
  <c r="L53" i="1"/>
  <c r="K53" i="1"/>
  <c r="J53" i="1"/>
  <c r="I53" i="1"/>
  <c r="L51" i="1"/>
  <c r="K51" i="1"/>
  <c r="J51" i="1"/>
  <c r="I51" i="1"/>
  <c r="L49" i="1"/>
  <c r="K49" i="1"/>
  <c r="J49" i="1"/>
  <c r="I49" i="1"/>
  <c r="L46" i="1"/>
  <c r="K46" i="1"/>
  <c r="J46" i="1"/>
  <c r="I46" i="1"/>
  <c r="L43" i="1"/>
  <c r="K43" i="1"/>
  <c r="J43" i="1"/>
  <c r="I43" i="1"/>
  <c r="L16" i="1"/>
  <c r="K16" i="1"/>
  <c r="J16" i="1"/>
  <c r="I16" i="1"/>
  <c r="L14" i="1"/>
  <c r="K14" i="1"/>
  <c r="J14" i="1"/>
  <c r="I14" i="1"/>
  <c r="L12" i="1"/>
  <c r="K12" i="1"/>
  <c r="J12" i="1"/>
  <c r="I12" i="1"/>
  <c r="L10" i="1"/>
  <c r="K10" i="1"/>
  <c r="J10" i="1"/>
  <c r="J173" i="1" l="1"/>
  <c r="G40" i="2"/>
  <c r="F40" i="2"/>
  <c r="H40" i="2"/>
  <c r="G15" i="5"/>
  <c r="I186" i="1"/>
  <c r="J186" i="1"/>
  <c r="K186" i="1"/>
  <c r="L186" i="1"/>
  <c r="I13" i="4"/>
  <c r="G29" i="2"/>
  <c r="H29" i="2"/>
  <c r="H41" i="2" s="1"/>
  <c r="F29" i="2"/>
  <c r="L173" i="1"/>
  <c r="K173" i="1"/>
  <c r="I173" i="1"/>
  <c r="I54" i="1"/>
  <c r="K54" i="1"/>
  <c r="L54" i="1"/>
  <c r="J54" i="1"/>
  <c r="F41" i="2" l="1"/>
  <c r="G41" i="2"/>
  <c r="L187" i="1"/>
  <c r="J187" i="1"/>
  <c r="K187" i="1"/>
  <c r="I187" i="1"/>
</calcChain>
</file>

<file path=xl/sharedStrings.xml><?xml version="1.0" encoding="utf-8"?>
<sst xmlns="http://schemas.openxmlformats.org/spreadsheetml/2006/main" count="1154" uniqueCount="196">
  <si>
    <t>№ з/п</t>
  </si>
  <si>
    <t>Рахунок, субрахунок</t>
  </si>
  <si>
    <t>За даними бухгалтерського обліку</t>
  </si>
  <si>
    <t>кількість</t>
  </si>
  <si>
    <t>РАЗОМ по субрахунку</t>
  </si>
  <si>
    <t>РАЗОМ ЗА РАХУНКОМ 111 «Інші необоротні матеріальні активи розпорядників бюджетних коштів»</t>
  </si>
  <si>
    <t>РАЗОМ ЗА РАХУНКОМ 121 «Нематеріальні активи розпорядників бюджетних коштів»</t>
  </si>
  <si>
    <t xml:space="preserve">УСЬОГО НЕОБОРОТНИХ АКТИВІВ </t>
  </si>
  <si>
    <t>РАЗОМ ЗА РАХУНКОМ 101 «Основні засоби та інвестиційна нерухомість розпорядників бюджетних коштів»</t>
  </si>
  <si>
    <t>Найменування об’єкта</t>
  </si>
  <si>
    <t>1010 Інвестиційна нерухомість</t>
  </si>
  <si>
    <t xml:space="preserve">1012 Капітальні витрати на поліпшення земель </t>
  </si>
  <si>
    <t>1013 Будівлі, споруди та передавальні пристрої</t>
  </si>
  <si>
    <t xml:space="preserve">1011 Земельні ділянки </t>
  </si>
  <si>
    <t>1014 Машини та обладнання</t>
  </si>
  <si>
    <t>1015 Транспортні засоби</t>
  </si>
  <si>
    <t xml:space="preserve">1016 Інструменти, прилади, інвентар </t>
  </si>
  <si>
    <t xml:space="preserve">1017 Тварини та багаторічні насадження </t>
  </si>
  <si>
    <t>1018 Інші основні засоби </t>
  </si>
  <si>
    <t>х</t>
  </si>
  <si>
    <t>1111 Музейні фонди</t>
  </si>
  <si>
    <t xml:space="preserve">1112 Бібліотечні фонди </t>
  </si>
  <si>
    <t xml:space="preserve">1113 Малоцінні необоротні матеріальні активи </t>
  </si>
  <si>
    <t>1114 Білизна, постільні речі, одяг та взуття</t>
  </si>
  <si>
    <t xml:space="preserve">1115 Інвентарна тара </t>
  </si>
  <si>
    <t xml:space="preserve">1116 Необоротні матеріальні активи спеціального призначення </t>
  </si>
  <si>
    <t xml:space="preserve">1117 Природні ресурси </t>
  </si>
  <si>
    <t xml:space="preserve">1118 Інші необоротні матеріальні активи </t>
  </si>
  <si>
    <t xml:space="preserve">1211 Авторське та суміжні з ним права </t>
  </si>
  <si>
    <t>1212 Права користування природними ресурсами</t>
  </si>
  <si>
    <t>1213 Права на знаки для товарів і послуг</t>
  </si>
  <si>
    <t>1214 Права користування майном</t>
  </si>
  <si>
    <t>1215 Права на об'єкти промислової власності</t>
  </si>
  <si>
    <t>1216 Інші нематеріальні активи</t>
  </si>
  <si>
    <t xml:space="preserve"> «НЕОБОРОТНІ АКТИВИ»</t>
  </si>
  <si>
    <t>сума зносу (накопи-ченої амортизації)</t>
  </si>
  <si>
    <t>строк корисного викорис-тання</t>
  </si>
  <si>
    <t>первісна/переоцінена вартість</t>
  </si>
  <si>
    <t>Матеріальні цінності</t>
  </si>
  <si>
    <t xml:space="preserve">Одиниця виміру </t>
  </si>
  <si>
    <t>Інші відомості або примітки</t>
  </si>
  <si>
    <t xml:space="preserve">кількість </t>
  </si>
  <si>
    <t xml:space="preserve">вартість </t>
  </si>
  <si>
    <t>сума</t>
  </si>
  <si>
    <t>РАЗОМ ЗА РАХУНКОМ 151 «Виробничі запаси розпорядників бюджетних коштів»</t>
  </si>
  <si>
    <t>РАЗОМ ЗА РАХУНКОМ 181 «Інші нефінансові активи розпорядників бюджетних коштів»</t>
  </si>
  <si>
    <t>УСЬОГО ЗАПАСІВ</t>
  </si>
  <si>
    <t>1.         </t>
  </si>
  <si>
    <t>2.         </t>
  </si>
  <si>
    <t>3.         </t>
  </si>
  <si>
    <t>4.         </t>
  </si>
  <si>
    <t>5.         </t>
  </si>
  <si>
    <t>6.         </t>
  </si>
  <si>
    <t>10.       </t>
  </si>
  <si>
    <t>найменування, вид, сорт, група (за кожним найменуванням)</t>
  </si>
  <si>
    <t xml:space="preserve">1511 Продукти харчування </t>
  </si>
  <si>
    <t xml:space="preserve">1512 Медикаменти та перев'язувальні матеріали </t>
  </si>
  <si>
    <t>1513 Будівельні матеріали</t>
  </si>
  <si>
    <t xml:space="preserve">1514 Пально-мастильні матеріали </t>
  </si>
  <si>
    <t xml:space="preserve">1515 Запасні частини </t>
  </si>
  <si>
    <t>1516 Тара</t>
  </si>
  <si>
    <t>1517 Сировина і матеріали</t>
  </si>
  <si>
    <t>1518 Інші виробничі запаси</t>
  </si>
  <si>
    <t>до Передавального акта</t>
  </si>
  <si>
    <t>8.</t>
  </si>
  <si>
    <t>7.</t>
  </si>
  <si>
    <t>9.</t>
  </si>
  <si>
    <t xml:space="preserve">1811 Готова продукція </t>
  </si>
  <si>
    <t xml:space="preserve">1812Малоцінні та швидкозношувані предмети </t>
  </si>
  <si>
    <t>1814 Державні матеріальні резерви та запаси</t>
  </si>
  <si>
    <t>1815 Активи для розподілу, передачі, продажу</t>
  </si>
  <si>
    <t xml:space="preserve">1816 Інші нефінансові активи </t>
  </si>
  <si>
    <t>11.</t>
  </si>
  <si>
    <t>12.</t>
  </si>
  <si>
    <t>13.</t>
  </si>
  <si>
    <t>"ЗАПАСИ"</t>
  </si>
  <si>
    <t>Найменування грошових документів, бланків документів суворої звітності (за кожним документом, бланком)</t>
  </si>
  <si>
    <t>номер і серія</t>
  </si>
  <si>
    <t>РАЗОМ ЗА субрахунком 2213 «Грошові документи в національній валюті»</t>
  </si>
  <si>
    <t>«ГРОШОВІ ДОКУМЕНТИ»</t>
  </si>
  <si>
    <t>номінальна вартість</t>
  </si>
  <si>
    <t>Матеріальні цінності, на відповідальному зберіганні</t>
  </si>
  <si>
    <t>Найменування постачальника</t>
  </si>
  <si>
    <t>ЄДРПОУ (Реєстраційний номер облікової картки платника податків або серія та номер паспорта)</t>
  </si>
  <si>
    <t>одиниця виміру</t>
  </si>
  <si>
    <t xml:space="preserve"> вартість</t>
  </si>
  <si>
    <t xml:space="preserve">Додаток  1 </t>
  </si>
  <si>
    <t>кіль-кість</t>
  </si>
  <si>
    <t>Інвентарний номер</t>
  </si>
  <si>
    <t xml:space="preserve">балансова вартість </t>
  </si>
  <si>
    <t>Додаток 4</t>
  </si>
  <si>
    <t>Додаток 3</t>
  </si>
  <si>
    <t>Додаток 2</t>
  </si>
  <si>
    <r>
      <t xml:space="preserve">Рік випуску </t>
    </r>
    <r>
      <rPr>
        <sz val="11"/>
        <color theme="1"/>
        <rFont val="Times New Roman"/>
        <family val="1"/>
        <charset val="204"/>
      </rPr>
      <t>(будівництва)/ дата придбання (введення в експлуатацію) та виготовлення</t>
    </r>
  </si>
  <si>
    <t>Одини-ця виміру</t>
  </si>
  <si>
    <t>номенклатур-ний номер (за наявності)</t>
  </si>
  <si>
    <t>РАЗОМ за позабалансовим рахунком 02 "Активи на відповідальному зберіганні"</t>
  </si>
  <si>
    <t>«ПОЗАБАЛАНСОВИЙ ОБЛІК»</t>
  </si>
  <si>
    <t>02 "Активи на відповідальному зберіганні"</t>
  </si>
  <si>
    <t>«НЕСТАЧІ І ВТРАТИ ГРОШОВИХ КОШТІВ І МАТЕРІАЛЬНИХ ЦІННОСТЕЙ»</t>
  </si>
  <si>
    <t>Найменування показника</t>
  </si>
  <si>
    <t xml:space="preserve">РАЗОМ </t>
  </si>
  <si>
    <t>Примітка</t>
  </si>
  <si>
    <t xml:space="preserve"> -</t>
  </si>
  <si>
    <t>Квартира 3-х кімнатна  смт. Срібне вул. Сонячна 30/4</t>
  </si>
  <si>
    <t>б/р</t>
  </si>
  <si>
    <t>шт.</t>
  </si>
  <si>
    <t>Програмно-апаратник комплекс (ПАК)</t>
  </si>
  <si>
    <t>Системний блок Hp(опер.система,клав., мишка)</t>
  </si>
  <si>
    <t>Монітор  19LG</t>
  </si>
  <si>
    <t>Сервер Sempron 2800</t>
  </si>
  <si>
    <t>VOIP шлюз</t>
  </si>
  <si>
    <t>Теодоліт</t>
  </si>
  <si>
    <t>Нівелір оптичний</t>
  </si>
  <si>
    <t>МФУ Canon-4410</t>
  </si>
  <si>
    <t>Принтер лазер Laser set 1100</t>
  </si>
  <si>
    <t>МФУ Canon МF 3228</t>
  </si>
  <si>
    <t>Комп"ютер в комплекті</t>
  </si>
  <si>
    <t>Автомобіль УАЗ-31512</t>
  </si>
  <si>
    <t>Автомобіль ГАЗ-3110</t>
  </si>
  <si>
    <t>Крісло "Менеджер"</t>
  </si>
  <si>
    <t>Телефон-факс "Panasonik"</t>
  </si>
  <si>
    <t>Засіб КЗІ "Токін-337к"</t>
  </si>
  <si>
    <t>Накопивач USB</t>
  </si>
  <si>
    <t>Телефон-факс</t>
  </si>
  <si>
    <t>Принтер Canon LBP-1120</t>
  </si>
  <si>
    <t>МФУ самсунг- 4200</t>
  </si>
  <si>
    <t>Сканер Canon</t>
  </si>
  <si>
    <t>Барометр</t>
  </si>
  <si>
    <t>Жалюзі</t>
  </si>
  <si>
    <t>Комунікаційна шафа 64</t>
  </si>
  <si>
    <t>Сейф</t>
  </si>
  <si>
    <t>Стілець офісний (чорний)</t>
  </si>
  <si>
    <t>Стіл однотумбовий</t>
  </si>
  <si>
    <t>стіл двотумбовий</t>
  </si>
  <si>
    <t>Стінка №152 меблева</t>
  </si>
  <si>
    <t>Шафа  книжкова 2-х дверна</t>
  </si>
  <si>
    <t>Стілець "Пристиж"</t>
  </si>
  <si>
    <t>Стіл</t>
  </si>
  <si>
    <t>Стільці дермонтинові</t>
  </si>
  <si>
    <t>Шафа</t>
  </si>
  <si>
    <t>Тумба</t>
  </si>
  <si>
    <t>Стіл 2-х тумбовий</t>
  </si>
  <si>
    <t>Книжкова шафа</t>
  </si>
  <si>
    <t>Тумба полірована</t>
  </si>
  <si>
    <t>Шафа книжкова</t>
  </si>
  <si>
    <t>стіл</t>
  </si>
  <si>
    <t>Шафа двохдверна</t>
  </si>
  <si>
    <t>Тумбочка</t>
  </si>
  <si>
    <t>Столи для засідань та президії</t>
  </si>
  <si>
    <t>Карниз</t>
  </si>
  <si>
    <t>Штори</t>
  </si>
  <si>
    <t>Дорожка коврова  (метрів)</t>
  </si>
  <si>
    <t>Трибуна</t>
  </si>
  <si>
    <t>крісла театральні</t>
  </si>
  <si>
    <t>Стінка</t>
  </si>
  <si>
    <t>Трильяж</t>
  </si>
  <si>
    <t>Вішалка</t>
  </si>
  <si>
    <t>Стііл однотумбовий</t>
  </si>
  <si>
    <t>Стіл 2-х тумбовий + для засідань</t>
  </si>
  <si>
    <t>Тумбочка під телефон</t>
  </si>
  <si>
    <t>Крісла-стільці (м"які)</t>
  </si>
  <si>
    <t>Шафа 3-х дверна</t>
  </si>
  <si>
    <t>Стіл (2-х тумб,для засідань)</t>
  </si>
  <si>
    <t>Крісла дермонтинові</t>
  </si>
  <si>
    <t>Сейф  великий</t>
  </si>
  <si>
    <t>шафа</t>
  </si>
  <si>
    <t>стіл довгий</t>
  </si>
  <si>
    <t>ламбрікен</t>
  </si>
  <si>
    <t>дорожка коврова  (4,8м)</t>
  </si>
  <si>
    <t>дорожка коврова (5,3м)</t>
  </si>
  <si>
    <t>дорожка коврова (5,5м)</t>
  </si>
  <si>
    <t>дорожка коврова (20м)</t>
  </si>
  <si>
    <t>дорожка коврова (23м)</t>
  </si>
  <si>
    <t>дорожка коврова (3,5м)</t>
  </si>
  <si>
    <t>Карниз 3,0м</t>
  </si>
  <si>
    <t>Комутатор 8 порт.</t>
  </si>
  <si>
    <t>Люстра</t>
  </si>
  <si>
    <t>Карниз (3,0м)</t>
  </si>
  <si>
    <t>Карниз (2,0м)</t>
  </si>
  <si>
    <t>Карниз(1,5м)</t>
  </si>
  <si>
    <t>Стілець п/м</t>
  </si>
  <si>
    <t>Вішалка металева</t>
  </si>
  <si>
    <t xml:space="preserve">Колонки </t>
  </si>
  <si>
    <t>Підсилювач</t>
  </si>
  <si>
    <t>до Передавального акту</t>
  </si>
  <si>
    <t>07 "Списані активи"</t>
  </si>
  <si>
    <t>РАЗОМ за позабалансовим рахунком 07 "Списані активи"</t>
  </si>
  <si>
    <t>08 "Бланки  документів суворої звітності"</t>
  </si>
  <si>
    <t>РАЗОМ за позабалансовим рахунком 08 "Бланки документів суворої звітності"</t>
  </si>
  <si>
    <t>Додаток 5</t>
  </si>
  <si>
    <t>15-25р.</t>
  </si>
  <si>
    <t xml:space="preserve"> 10р.</t>
  </si>
  <si>
    <t xml:space="preserve"> 10 р.</t>
  </si>
  <si>
    <t>7-10 р.</t>
  </si>
  <si>
    <t>10р.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</si>
</sst>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0" xfId="0" applyFont="1"/>
    <xf numFmtId="0" fontId="3" fillId="0" borderId="8" xfId="0" applyFont="1" applyBorder="1"/>
    <xf numFmtId="0" fontId="1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7" fillId="0" borderId="8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9"/>
  <sheetViews>
    <sheetView tabSelected="1" workbookViewId="0">
      <selection activeCell="L73" sqref="L73"/>
    </sheetView>
  </sheetViews>
  <sheetFormatPr defaultColWidth="9.125" defaultRowHeight="15.65" x14ac:dyDescent="0.25"/>
  <cols>
    <col min="1" max="1" width="4.25" style="1" customWidth="1"/>
    <col min="2" max="2" width="16.625" style="1" customWidth="1"/>
    <col min="3" max="3" width="36.625" style="1" customWidth="1"/>
    <col min="4" max="4" width="15.25" style="1" customWidth="1"/>
    <col min="5" max="5" width="9.125" style="1"/>
    <col min="6" max="6" width="11.875" style="1" customWidth="1"/>
    <col min="7" max="7" width="0.125" style="1" customWidth="1"/>
    <col min="8" max="8" width="7.625" style="1" customWidth="1"/>
    <col min="9" max="9" width="7.125" style="1" customWidth="1"/>
    <col min="10" max="10" width="13.625" style="1" customWidth="1"/>
    <col min="11" max="12" width="12.375" style="1" customWidth="1"/>
    <col min="13" max="13" width="11" style="1" customWidth="1"/>
    <col min="14" max="16384" width="9.125" style="1"/>
  </cols>
  <sheetData>
    <row r="1" spans="1:14" x14ac:dyDescent="0.25">
      <c r="L1" s="1" t="s">
        <v>86</v>
      </c>
    </row>
    <row r="2" spans="1:14" x14ac:dyDescent="0.25">
      <c r="L2" s="1" t="s">
        <v>185</v>
      </c>
    </row>
    <row r="4" spans="1:14" x14ac:dyDescent="0.25">
      <c r="A4" s="88" t="s">
        <v>34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2"/>
    </row>
    <row r="5" spans="1:14" ht="12.1" customHeight="1" x14ac:dyDescent="0.25">
      <c r="A5" s="89" t="s">
        <v>0</v>
      </c>
      <c r="B5" s="89" t="s">
        <v>1</v>
      </c>
      <c r="C5" s="100" t="s">
        <v>9</v>
      </c>
      <c r="D5" s="89" t="s">
        <v>93</v>
      </c>
      <c r="E5" s="91" t="s">
        <v>88</v>
      </c>
      <c r="F5" s="92"/>
      <c r="G5" s="93"/>
      <c r="H5" s="89" t="s">
        <v>94</v>
      </c>
      <c r="I5" s="89" t="s">
        <v>2</v>
      </c>
      <c r="J5" s="89"/>
      <c r="K5" s="89"/>
      <c r="L5" s="89"/>
      <c r="M5" s="89"/>
      <c r="N5" s="2"/>
    </row>
    <row r="6" spans="1:14" ht="16.5" customHeight="1" x14ac:dyDescent="0.25">
      <c r="A6" s="89"/>
      <c r="B6" s="89"/>
      <c r="C6" s="101"/>
      <c r="D6" s="89"/>
      <c r="E6" s="94"/>
      <c r="F6" s="95"/>
      <c r="G6" s="96"/>
      <c r="H6" s="89"/>
      <c r="I6" s="89"/>
      <c r="J6" s="89"/>
      <c r="K6" s="89"/>
      <c r="L6" s="89"/>
      <c r="M6" s="89"/>
      <c r="N6" s="2"/>
    </row>
    <row r="7" spans="1:14" ht="60.8" customHeight="1" x14ac:dyDescent="0.25">
      <c r="A7" s="89"/>
      <c r="B7" s="89"/>
      <c r="C7" s="102"/>
      <c r="D7" s="89"/>
      <c r="E7" s="97"/>
      <c r="F7" s="98"/>
      <c r="G7" s="99"/>
      <c r="H7" s="89"/>
      <c r="I7" s="24" t="s">
        <v>87</v>
      </c>
      <c r="J7" s="24" t="s">
        <v>37</v>
      </c>
      <c r="K7" s="24" t="s">
        <v>35</v>
      </c>
      <c r="L7" s="24" t="s">
        <v>89</v>
      </c>
      <c r="M7" s="24" t="s">
        <v>36</v>
      </c>
      <c r="N7" s="2"/>
    </row>
    <row r="8" spans="1:14" s="31" customFormat="1" ht="13.6" x14ac:dyDescent="0.25">
      <c r="A8" s="29">
        <v>1</v>
      </c>
      <c r="B8" s="29">
        <v>2</v>
      </c>
      <c r="C8" s="29">
        <v>3</v>
      </c>
      <c r="D8" s="29">
        <v>4</v>
      </c>
      <c r="E8" s="103">
        <v>5</v>
      </c>
      <c r="F8" s="103"/>
      <c r="G8" s="103"/>
      <c r="H8" s="29">
        <v>6</v>
      </c>
      <c r="I8" s="29">
        <v>7</v>
      </c>
      <c r="J8" s="29">
        <v>8</v>
      </c>
      <c r="K8" s="29">
        <v>9</v>
      </c>
      <c r="L8" s="29">
        <v>10</v>
      </c>
      <c r="M8" s="29">
        <v>11</v>
      </c>
      <c r="N8" s="30"/>
    </row>
    <row r="9" spans="1:14" ht="54" customHeight="1" x14ac:dyDescent="0.25">
      <c r="A9" s="76">
        <v>1</v>
      </c>
      <c r="B9" s="42" t="s">
        <v>10</v>
      </c>
      <c r="C9" s="39" t="s">
        <v>103</v>
      </c>
      <c r="D9" s="39" t="s">
        <v>103</v>
      </c>
      <c r="E9" s="78" t="s">
        <v>103</v>
      </c>
      <c r="F9" s="78"/>
      <c r="G9" s="78"/>
      <c r="H9" s="3" t="s">
        <v>103</v>
      </c>
      <c r="I9" s="3" t="s">
        <v>103</v>
      </c>
      <c r="J9" s="39" t="s">
        <v>103</v>
      </c>
      <c r="K9" s="39" t="s">
        <v>103</v>
      </c>
      <c r="L9" s="39" t="s">
        <v>103</v>
      </c>
      <c r="M9" s="39" t="s">
        <v>103</v>
      </c>
      <c r="N9" s="2"/>
    </row>
    <row r="10" spans="1:14" ht="31.25" x14ac:dyDescent="0.25">
      <c r="A10" s="80"/>
      <c r="B10" s="9" t="s">
        <v>4</v>
      </c>
      <c r="C10" s="7" t="s">
        <v>19</v>
      </c>
      <c r="D10" s="7" t="s">
        <v>19</v>
      </c>
      <c r="E10" s="79" t="s">
        <v>19</v>
      </c>
      <c r="F10" s="79"/>
      <c r="G10" s="79"/>
      <c r="H10" s="7" t="s">
        <v>19</v>
      </c>
      <c r="I10" s="7">
        <f>SUM(I9:I9)</f>
        <v>0</v>
      </c>
      <c r="J10" s="47">
        <f>SUM(J9:J9)</f>
        <v>0</v>
      </c>
      <c r="K10" s="47">
        <f>SUM(K9:K9)</f>
        <v>0</v>
      </c>
      <c r="L10" s="47">
        <f>SUM(L9:L9)</f>
        <v>0</v>
      </c>
      <c r="M10" s="7" t="s">
        <v>19</v>
      </c>
      <c r="N10" s="10"/>
    </row>
    <row r="11" spans="1:14" ht="36.700000000000003" customHeight="1" x14ac:dyDescent="0.25">
      <c r="A11" s="76">
        <v>2</v>
      </c>
      <c r="B11" s="42" t="s">
        <v>13</v>
      </c>
      <c r="C11" s="39" t="s">
        <v>103</v>
      </c>
      <c r="D11" s="39" t="s">
        <v>103</v>
      </c>
      <c r="E11" s="78" t="s">
        <v>103</v>
      </c>
      <c r="F11" s="78"/>
      <c r="G11" s="78"/>
      <c r="H11" s="39" t="s">
        <v>103</v>
      </c>
      <c r="I11" s="39" t="s">
        <v>103</v>
      </c>
      <c r="J11" s="39" t="s">
        <v>103</v>
      </c>
      <c r="K11" s="39" t="s">
        <v>103</v>
      </c>
      <c r="L11" s="39" t="s">
        <v>103</v>
      </c>
      <c r="M11" s="39" t="s">
        <v>103</v>
      </c>
      <c r="N11" s="8"/>
    </row>
    <row r="12" spans="1:14" ht="31.25" x14ac:dyDescent="0.25">
      <c r="A12" s="77"/>
      <c r="B12" s="9" t="s">
        <v>4</v>
      </c>
      <c r="C12" s="7" t="s">
        <v>19</v>
      </c>
      <c r="D12" s="7" t="s">
        <v>19</v>
      </c>
      <c r="E12" s="79" t="s">
        <v>19</v>
      </c>
      <c r="F12" s="79"/>
      <c r="G12" s="79"/>
      <c r="H12" s="7" t="s">
        <v>19</v>
      </c>
      <c r="I12" s="7">
        <f>SUM(I11:I11)</f>
        <v>0</v>
      </c>
      <c r="J12" s="47">
        <f>SUM(J11:J11)</f>
        <v>0</v>
      </c>
      <c r="K12" s="47">
        <f>SUM(K11:K11)</f>
        <v>0</v>
      </c>
      <c r="L12" s="47">
        <f>SUM(L11:L11)</f>
        <v>0</v>
      </c>
      <c r="M12" s="7" t="s">
        <v>19</v>
      </c>
      <c r="N12" s="2"/>
    </row>
    <row r="13" spans="1:14" ht="59.95" customHeight="1" x14ac:dyDescent="0.25">
      <c r="A13" s="76">
        <v>3</v>
      </c>
      <c r="B13" s="42" t="s">
        <v>11</v>
      </c>
      <c r="C13" s="39" t="s">
        <v>103</v>
      </c>
      <c r="D13" s="39" t="s">
        <v>103</v>
      </c>
      <c r="E13" s="78" t="s">
        <v>103</v>
      </c>
      <c r="F13" s="78"/>
      <c r="G13" s="78"/>
      <c r="H13" s="39" t="s">
        <v>103</v>
      </c>
      <c r="I13" s="39" t="s">
        <v>103</v>
      </c>
      <c r="J13" s="39" t="s">
        <v>103</v>
      </c>
      <c r="K13" s="39" t="s">
        <v>103</v>
      </c>
      <c r="L13" s="39" t="s">
        <v>103</v>
      </c>
      <c r="M13" s="39" t="s">
        <v>103</v>
      </c>
      <c r="N13" s="2"/>
    </row>
    <row r="14" spans="1:14" ht="31.25" x14ac:dyDescent="0.25">
      <c r="A14" s="80"/>
      <c r="B14" s="9" t="s">
        <v>4</v>
      </c>
      <c r="C14" s="7" t="s">
        <v>19</v>
      </c>
      <c r="D14" s="7" t="s">
        <v>19</v>
      </c>
      <c r="E14" s="79" t="s">
        <v>19</v>
      </c>
      <c r="F14" s="79"/>
      <c r="G14" s="79"/>
      <c r="H14" s="7" t="s">
        <v>19</v>
      </c>
      <c r="I14" s="7">
        <f>SUM(I13:I13)</f>
        <v>0</v>
      </c>
      <c r="J14" s="47">
        <f>SUM(J13:J13)</f>
        <v>0</v>
      </c>
      <c r="K14" s="47">
        <f>SUM(K13:K13)</f>
        <v>0</v>
      </c>
      <c r="L14" s="47">
        <f>SUM(L13:L13)</f>
        <v>0</v>
      </c>
      <c r="M14" s="7" t="s">
        <v>19</v>
      </c>
      <c r="N14" s="10"/>
    </row>
    <row r="15" spans="1:14" s="2" customFormat="1" ht="68.3" customHeight="1" x14ac:dyDescent="0.25">
      <c r="A15" s="76">
        <v>4</v>
      </c>
      <c r="B15" s="37" t="s">
        <v>12</v>
      </c>
      <c r="C15" s="48" t="s">
        <v>104</v>
      </c>
      <c r="D15" s="38" t="s">
        <v>105</v>
      </c>
      <c r="E15" s="90">
        <v>10320003</v>
      </c>
      <c r="F15" s="90"/>
      <c r="G15" s="90"/>
      <c r="H15" s="38" t="s">
        <v>106</v>
      </c>
      <c r="I15" s="38">
        <v>1</v>
      </c>
      <c r="J15" s="46">
        <v>86793</v>
      </c>
      <c r="K15" s="46">
        <v>81498</v>
      </c>
      <c r="L15" s="46">
        <f>J15-K15</f>
        <v>5295</v>
      </c>
      <c r="M15" s="40" t="s">
        <v>191</v>
      </c>
      <c r="N15" s="8"/>
    </row>
    <row r="16" spans="1:14" ht="31.25" x14ac:dyDescent="0.25">
      <c r="A16" s="77"/>
      <c r="B16" s="9" t="s">
        <v>4</v>
      </c>
      <c r="C16" s="7" t="s">
        <v>19</v>
      </c>
      <c r="D16" s="7" t="s">
        <v>19</v>
      </c>
      <c r="E16" s="79" t="s">
        <v>19</v>
      </c>
      <c r="F16" s="79"/>
      <c r="G16" s="79"/>
      <c r="H16" s="7" t="s">
        <v>19</v>
      </c>
      <c r="I16" s="7">
        <f>SUM(I15:I15)</f>
        <v>1</v>
      </c>
      <c r="J16" s="47">
        <f>SUM(J15:J15)</f>
        <v>86793</v>
      </c>
      <c r="K16" s="47">
        <f>SUM(K15:K15)</f>
        <v>81498</v>
      </c>
      <c r="L16" s="47">
        <f>SUM(L15:L15)</f>
        <v>5295</v>
      </c>
      <c r="M16" s="41" t="s">
        <v>19</v>
      </c>
      <c r="N16" s="2"/>
    </row>
    <row r="17" spans="1:13" s="2" customFormat="1" ht="31.25" x14ac:dyDescent="0.25">
      <c r="A17" s="76">
        <v>5</v>
      </c>
      <c r="B17" s="76" t="s">
        <v>14</v>
      </c>
      <c r="C17" s="4" t="s">
        <v>107</v>
      </c>
      <c r="D17" s="38" t="s">
        <v>105</v>
      </c>
      <c r="E17" s="90">
        <v>104830918</v>
      </c>
      <c r="F17" s="90"/>
      <c r="G17" s="50">
        <v>104830918</v>
      </c>
      <c r="H17" s="40" t="s">
        <v>106</v>
      </c>
      <c r="I17" s="50">
        <v>1</v>
      </c>
      <c r="J17" s="53">
        <v>6086</v>
      </c>
      <c r="K17" s="53">
        <v>3511</v>
      </c>
      <c r="L17" s="46">
        <f>J17-K17</f>
        <v>2575</v>
      </c>
      <c r="M17" s="40" t="s">
        <v>192</v>
      </c>
    </row>
    <row r="18" spans="1:13" s="2" customFormat="1" ht="31.25" x14ac:dyDescent="0.25">
      <c r="A18" s="81"/>
      <c r="B18" s="81"/>
      <c r="C18" s="4" t="s">
        <v>107</v>
      </c>
      <c r="D18" s="38" t="s">
        <v>105</v>
      </c>
      <c r="E18" s="86">
        <v>104830924</v>
      </c>
      <c r="F18" s="87"/>
      <c r="G18" s="50">
        <v>104830924</v>
      </c>
      <c r="H18" s="40" t="s">
        <v>106</v>
      </c>
      <c r="I18" s="50">
        <v>1</v>
      </c>
      <c r="J18" s="53">
        <v>6086</v>
      </c>
      <c r="K18" s="53">
        <v>3511</v>
      </c>
      <c r="L18" s="46">
        <f t="shared" ref="L18:L48" si="0">J18-K18</f>
        <v>2575</v>
      </c>
      <c r="M18" s="40" t="s">
        <v>193</v>
      </c>
    </row>
    <row r="19" spans="1:13" s="2" customFormat="1" ht="31.25" x14ac:dyDescent="0.25">
      <c r="A19" s="81"/>
      <c r="B19" s="81"/>
      <c r="C19" s="4" t="s">
        <v>107</v>
      </c>
      <c r="D19" s="38" t="s">
        <v>105</v>
      </c>
      <c r="E19" s="86">
        <v>104830925</v>
      </c>
      <c r="F19" s="87"/>
      <c r="G19" s="50">
        <v>104830925</v>
      </c>
      <c r="H19" s="40" t="s">
        <v>106</v>
      </c>
      <c r="I19" s="50">
        <v>1</v>
      </c>
      <c r="J19" s="53">
        <v>6086</v>
      </c>
      <c r="K19" s="53">
        <v>3511</v>
      </c>
      <c r="L19" s="46">
        <f t="shared" si="0"/>
        <v>2575</v>
      </c>
      <c r="M19" s="40" t="s">
        <v>193</v>
      </c>
    </row>
    <row r="20" spans="1:13" s="2" customFormat="1" ht="31.25" x14ac:dyDescent="0.25">
      <c r="A20" s="81"/>
      <c r="B20" s="81"/>
      <c r="C20" s="4" t="s">
        <v>107</v>
      </c>
      <c r="D20" s="38" t="s">
        <v>105</v>
      </c>
      <c r="E20" s="86">
        <v>104830926</v>
      </c>
      <c r="F20" s="87"/>
      <c r="G20" s="50">
        <v>104830926</v>
      </c>
      <c r="H20" s="40" t="s">
        <v>106</v>
      </c>
      <c r="I20" s="50">
        <v>1</v>
      </c>
      <c r="J20" s="53">
        <v>6086</v>
      </c>
      <c r="K20" s="53">
        <v>3511</v>
      </c>
      <c r="L20" s="46">
        <f t="shared" si="0"/>
        <v>2575</v>
      </c>
      <c r="M20" s="40" t="s">
        <v>192</v>
      </c>
    </row>
    <row r="21" spans="1:13" s="2" customFormat="1" ht="31.25" x14ac:dyDescent="0.25">
      <c r="A21" s="81"/>
      <c r="B21" s="81"/>
      <c r="C21" s="4" t="s">
        <v>107</v>
      </c>
      <c r="D21" s="38" t="s">
        <v>105</v>
      </c>
      <c r="E21" s="86">
        <v>104830927</v>
      </c>
      <c r="F21" s="87"/>
      <c r="G21" s="50">
        <v>104830927</v>
      </c>
      <c r="H21" s="40" t="s">
        <v>106</v>
      </c>
      <c r="I21" s="50">
        <v>1</v>
      </c>
      <c r="J21" s="53">
        <v>6086</v>
      </c>
      <c r="K21" s="53">
        <v>3511</v>
      </c>
      <c r="L21" s="46">
        <f t="shared" si="0"/>
        <v>2575</v>
      </c>
      <c r="M21" s="40" t="s">
        <v>193</v>
      </c>
    </row>
    <row r="22" spans="1:13" s="2" customFormat="1" ht="31.25" x14ac:dyDescent="0.25">
      <c r="A22" s="81"/>
      <c r="B22" s="81"/>
      <c r="C22" s="4" t="s">
        <v>107</v>
      </c>
      <c r="D22" s="38" t="s">
        <v>105</v>
      </c>
      <c r="E22" s="86">
        <v>104830928</v>
      </c>
      <c r="F22" s="87"/>
      <c r="G22" s="50">
        <v>104830928</v>
      </c>
      <c r="H22" s="40" t="s">
        <v>106</v>
      </c>
      <c r="I22" s="50">
        <v>1</v>
      </c>
      <c r="J22" s="53">
        <v>6086</v>
      </c>
      <c r="K22" s="53">
        <v>3511</v>
      </c>
      <c r="L22" s="46">
        <f t="shared" si="0"/>
        <v>2575</v>
      </c>
      <c r="M22" s="40" t="s">
        <v>192</v>
      </c>
    </row>
    <row r="23" spans="1:13" s="2" customFormat="1" ht="31.25" x14ac:dyDescent="0.25">
      <c r="A23" s="81"/>
      <c r="B23" s="81"/>
      <c r="C23" s="4" t="s">
        <v>107</v>
      </c>
      <c r="D23" s="38" t="s">
        <v>105</v>
      </c>
      <c r="E23" s="86">
        <v>104830934</v>
      </c>
      <c r="F23" s="87"/>
      <c r="G23" s="50">
        <v>104830934</v>
      </c>
      <c r="H23" s="40" t="s">
        <v>106</v>
      </c>
      <c r="I23" s="50">
        <v>1</v>
      </c>
      <c r="J23" s="53">
        <v>6086</v>
      </c>
      <c r="K23" s="53">
        <v>3511</v>
      </c>
      <c r="L23" s="46">
        <f t="shared" si="0"/>
        <v>2575</v>
      </c>
      <c r="M23" s="40" t="s">
        <v>193</v>
      </c>
    </row>
    <row r="24" spans="1:13" s="2" customFormat="1" ht="31.25" x14ac:dyDescent="0.25">
      <c r="A24" s="81"/>
      <c r="B24" s="81"/>
      <c r="C24" s="4" t="s">
        <v>107</v>
      </c>
      <c r="D24" s="38" t="s">
        <v>105</v>
      </c>
      <c r="E24" s="86">
        <v>104830935</v>
      </c>
      <c r="F24" s="87"/>
      <c r="G24" s="50">
        <v>104830935</v>
      </c>
      <c r="H24" s="40" t="s">
        <v>106</v>
      </c>
      <c r="I24" s="50">
        <v>1</v>
      </c>
      <c r="J24" s="53">
        <v>6086</v>
      </c>
      <c r="K24" s="53">
        <v>3511</v>
      </c>
      <c r="L24" s="46">
        <f t="shared" si="0"/>
        <v>2575</v>
      </c>
      <c r="M24" s="40" t="s">
        <v>193</v>
      </c>
    </row>
    <row r="25" spans="1:13" s="2" customFormat="1" ht="31.25" x14ac:dyDescent="0.25">
      <c r="A25" s="81"/>
      <c r="B25" s="81"/>
      <c r="C25" s="4" t="s">
        <v>107</v>
      </c>
      <c r="D25" s="38" t="s">
        <v>105</v>
      </c>
      <c r="E25" s="86">
        <v>104830936</v>
      </c>
      <c r="F25" s="87"/>
      <c r="G25" s="50">
        <v>104830936</v>
      </c>
      <c r="H25" s="40" t="s">
        <v>106</v>
      </c>
      <c r="I25" s="50">
        <v>1</v>
      </c>
      <c r="J25" s="53">
        <v>6086</v>
      </c>
      <c r="K25" s="53">
        <v>3511</v>
      </c>
      <c r="L25" s="46">
        <f t="shared" si="0"/>
        <v>2575</v>
      </c>
      <c r="M25" s="40" t="s">
        <v>193</v>
      </c>
    </row>
    <row r="26" spans="1:13" s="2" customFormat="1" ht="31.25" x14ac:dyDescent="0.25">
      <c r="A26" s="81"/>
      <c r="B26" s="81"/>
      <c r="C26" s="4" t="s">
        <v>107</v>
      </c>
      <c r="D26" s="38" t="s">
        <v>105</v>
      </c>
      <c r="E26" s="86">
        <v>104830937</v>
      </c>
      <c r="F26" s="87"/>
      <c r="G26" s="50">
        <v>104830937</v>
      </c>
      <c r="H26" s="40" t="s">
        <v>106</v>
      </c>
      <c r="I26" s="50">
        <v>1</v>
      </c>
      <c r="J26" s="53">
        <v>6086</v>
      </c>
      <c r="K26" s="53">
        <v>3511</v>
      </c>
      <c r="L26" s="46">
        <f t="shared" si="0"/>
        <v>2575</v>
      </c>
      <c r="M26" s="40" t="s">
        <v>193</v>
      </c>
    </row>
    <row r="27" spans="1:13" s="2" customFormat="1" ht="31.25" x14ac:dyDescent="0.25">
      <c r="A27" s="81"/>
      <c r="B27" s="81"/>
      <c r="C27" s="4" t="s">
        <v>107</v>
      </c>
      <c r="D27" s="38" t="s">
        <v>105</v>
      </c>
      <c r="E27" s="86">
        <v>104830938</v>
      </c>
      <c r="F27" s="87"/>
      <c r="G27" s="50">
        <v>104830938</v>
      </c>
      <c r="H27" s="40" t="s">
        <v>106</v>
      </c>
      <c r="I27" s="50">
        <v>1</v>
      </c>
      <c r="J27" s="53">
        <v>6086</v>
      </c>
      <c r="K27" s="53">
        <v>3511</v>
      </c>
      <c r="L27" s="46">
        <f t="shared" si="0"/>
        <v>2575</v>
      </c>
      <c r="M27" s="40" t="s">
        <v>193</v>
      </c>
    </row>
    <row r="28" spans="1:13" s="2" customFormat="1" ht="31.25" x14ac:dyDescent="0.25">
      <c r="A28" s="81"/>
      <c r="B28" s="81"/>
      <c r="C28" s="4" t="s">
        <v>107</v>
      </c>
      <c r="D28" s="38" t="s">
        <v>105</v>
      </c>
      <c r="E28" s="86">
        <v>104830939</v>
      </c>
      <c r="F28" s="87"/>
      <c r="G28" s="50">
        <v>104830939</v>
      </c>
      <c r="H28" s="40" t="s">
        <v>106</v>
      </c>
      <c r="I28" s="50">
        <v>1</v>
      </c>
      <c r="J28" s="53">
        <v>6086</v>
      </c>
      <c r="K28" s="53">
        <v>3511</v>
      </c>
      <c r="L28" s="46">
        <f t="shared" si="0"/>
        <v>2575</v>
      </c>
      <c r="M28" s="40" t="s">
        <v>192</v>
      </c>
    </row>
    <row r="29" spans="1:13" s="2" customFormat="1" ht="31.25" x14ac:dyDescent="0.25">
      <c r="A29" s="81"/>
      <c r="B29" s="81"/>
      <c r="C29" s="4" t="s">
        <v>108</v>
      </c>
      <c r="D29" s="38" t="s">
        <v>105</v>
      </c>
      <c r="E29" s="86">
        <v>10480029</v>
      </c>
      <c r="F29" s="87"/>
      <c r="G29" s="50">
        <v>10480029</v>
      </c>
      <c r="H29" s="40" t="s">
        <v>106</v>
      </c>
      <c r="I29" s="50">
        <v>1</v>
      </c>
      <c r="J29" s="53">
        <v>1967</v>
      </c>
      <c r="K29" s="53">
        <v>1967</v>
      </c>
      <c r="L29" s="46">
        <f t="shared" si="0"/>
        <v>0</v>
      </c>
      <c r="M29" s="40" t="s">
        <v>193</v>
      </c>
    </row>
    <row r="30" spans="1:13" s="2" customFormat="1" x14ac:dyDescent="0.25">
      <c r="A30" s="81"/>
      <c r="B30" s="81"/>
      <c r="C30" s="4" t="s">
        <v>109</v>
      </c>
      <c r="D30" s="38" t="s">
        <v>105</v>
      </c>
      <c r="E30" s="86">
        <v>10480038</v>
      </c>
      <c r="F30" s="87"/>
      <c r="G30" s="50">
        <v>10480038</v>
      </c>
      <c r="H30" s="40" t="s">
        <v>106</v>
      </c>
      <c r="I30" s="50">
        <v>1</v>
      </c>
      <c r="J30" s="53">
        <v>1130</v>
      </c>
      <c r="K30" s="53">
        <v>1130</v>
      </c>
      <c r="L30" s="46">
        <f t="shared" si="0"/>
        <v>0</v>
      </c>
      <c r="M30" s="40" t="s">
        <v>193</v>
      </c>
    </row>
    <row r="31" spans="1:13" s="2" customFormat="1" x14ac:dyDescent="0.25">
      <c r="A31" s="81"/>
      <c r="B31" s="81"/>
      <c r="C31" s="4" t="s">
        <v>110</v>
      </c>
      <c r="D31" s="38" t="s">
        <v>105</v>
      </c>
      <c r="E31" s="86">
        <v>10480035</v>
      </c>
      <c r="F31" s="87"/>
      <c r="G31" s="50">
        <v>10480035</v>
      </c>
      <c r="H31" s="40" t="s">
        <v>106</v>
      </c>
      <c r="I31" s="50">
        <v>1</v>
      </c>
      <c r="J31" s="53">
        <v>1500</v>
      </c>
      <c r="K31" s="53">
        <v>1500</v>
      </c>
      <c r="L31" s="46">
        <f t="shared" si="0"/>
        <v>0</v>
      </c>
      <c r="M31" s="40" t="s">
        <v>193</v>
      </c>
    </row>
    <row r="32" spans="1:13" s="2" customFormat="1" x14ac:dyDescent="0.25">
      <c r="A32" s="81"/>
      <c r="B32" s="81"/>
      <c r="C32" s="4" t="s">
        <v>111</v>
      </c>
      <c r="D32" s="38" t="s">
        <v>105</v>
      </c>
      <c r="E32" s="86">
        <v>10480040</v>
      </c>
      <c r="F32" s="87"/>
      <c r="G32" s="50">
        <v>10480040</v>
      </c>
      <c r="H32" s="40" t="s">
        <v>106</v>
      </c>
      <c r="I32" s="50">
        <v>1</v>
      </c>
      <c r="J32" s="53">
        <v>2500</v>
      </c>
      <c r="K32" s="53">
        <v>2500</v>
      </c>
      <c r="L32" s="46">
        <f t="shared" si="0"/>
        <v>0</v>
      </c>
      <c r="M32" s="40" t="s">
        <v>193</v>
      </c>
    </row>
    <row r="33" spans="1:14" s="2" customFormat="1" x14ac:dyDescent="0.25">
      <c r="A33" s="81"/>
      <c r="B33" s="81"/>
      <c r="C33" s="4" t="s">
        <v>112</v>
      </c>
      <c r="D33" s="38" t="s">
        <v>105</v>
      </c>
      <c r="E33" s="86">
        <v>10430001</v>
      </c>
      <c r="F33" s="87"/>
      <c r="G33" s="50">
        <v>10430001</v>
      </c>
      <c r="H33" s="40" t="s">
        <v>106</v>
      </c>
      <c r="I33" s="50">
        <v>1</v>
      </c>
      <c r="J33" s="53">
        <v>302</v>
      </c>
      <c r="K33" s="53">
        <v>302</v>
      </c>
      <c r="L33" s="46">
        <f t="shared" si="0"/>
        <v>0</v>
      </c>
      <c r="M33" s="40" t="s">
        <v>193</v>
      </c>
    </row>
    <row r="34" spans="1:14" s="2" customFormat="1" x14ac:dyDescent="0.25">
      <c r="A34" s="81"/>
      <c r="B34" s="81"/>
      <c r="C34" s="4" t="s">
        <v>112</v>
      </c>
      <c r="D34" s="38" t="s">
        <v>105</v>
      </c>
      <c r="E34" s="86">
        <v>10430002</v>
      </c>
      <c r="F34" s="87"/>
      <c r="G34" s="50">
        <v>10430002</v>
      </c>
      <c r="H34" s="40" t="s">
        <v>106</v>
      </c>
      <c r="I34" s="50">
        <v>1</v>
      </c>
      <c r="J34" s="53">
        <v>432</v>
      </c>
      <c r="K34" s="53">
        <v>432</v>
      </c>
      <c r="L34" s="46">
        <f t="shared" si="0"/>
        <v>0</v>
      </c>
      <c r="M34" s="40" t="s">
        <v>193</v>
      </c>
    </row>
    <row r="35" spans="1:14" s="2" customFormat="1" x14ac:dyDescent="0.25">
      <c r="A35" s="81"/>
      <c r="B35" s="81"/>
      <c r="C35" s="4" t="s">
        <v>113</v>
      </c>
      <c r="D35" s="38" t="s">
        <v>105</v>
      </c>
      <c r="E35" s="86">
        <v>10490011</v>
      </c>
      <c r="F35" s="87"/>
      <c r="G35" s="50">
        <v>10490011</v>
      </c>
      <c r="H35" s="40" t="s">
        <v>106</v>
      </c>
      <c r="I35" s="50">
        <v>1</v>
      </c>
      <c r="J35" s="53">
        <v>983</v>
      </c>
      <c r="K35" s="53">
        <v>983</v>
      </c>
      <c r="L35" s="46">
        <f t="shared" si="0"/>
        <v>0</v>
      </c>
      <c r="M35" s="40" t="s">
        <v>193</v>
      </c>
    </row>
    <row r="36" spans="1:14" s="2" customFormat="1" x14ac:dyDescent="0.25">
      <c r="A36" s="81"/>
      <c r="B36" s="81"/>
      <c r="C36" s="4" t="s">
        <v>114</v>
      </c>
      <c r="D36" s="38" t="s">
        <v>105</v>
      </c>
      <c r="E36" s="86">
        <v>10480026</v>
      </c>
      <c r="F36" s="87"/>
      <c r="G36" s="50">
        <v>10480026</v>
      </c>
      <c r="H36" s="40" t="s">
        <v>106</v>
      </c>
      <c r="I36" s="50">
        <v>1</v>
      </c>
      <c r="J36" s="53">
        <v>570</v>
      </c>
      <c r="K36" s="53">
        <v>570</v>
      </c>
      <c r="L36" s="46">
        <f t="shared" si="0"/>
        <v>0</v>
      </c>
      <c r="M36" s="40" t="s">
        <v>192</v>
      </c>
    </row>
    <row r="37" spans="1:14" s="2" customFormat="1" x14ac:dyDescent="0.25">
      <c r="A37" s="81"/>
      <c r="B37" s="81"/>
      <c r="C37" s="4" t="s">
        <v>114</v>
      </c>
      <c r="D37" s="38" t="s">
        <v>105</v>
      </c>
      <c r="E37" s="86">
        <v>10480013</v>
      </c>
      <c r="F37" s="87"/>
      <c r="G37" s="50">
        <v>10480013</v>
      </c>
      <c r="H37" s="40" t="s">
        <v>106</v>
      </c>
      <c r="I37" s="50">
        <v>1</v>
      </c>
      <c r="J37" s="53">
        <v>1500</v>
      </c>
      <c r="K37" s="53">
        <v>1500</v>
      </c>
      <c r="L37" s="46">
        <f t="shared" si="0"/>
        <v>0</v>
      </c>
      <c r="M37" s="40" t="s">
        <v>192</v>
      </c>
    </row>
    <row r="38" spans="1:14" s="2" customFormat="1" x14ac:dyDescent="0.25">
      <c r="A38" s="81"/>
      <c r="B38" s="81"/>
      <c r="C38" s="4" t="s">
        <v>115</v>
      </c>
      <c r="D38" s="38" t="s">
        <v>105</v>
      </c>
      <c r="E38" s="86">
        <v>10480001</v>
      </c>
      <c r="F38" s="87"/>
      <c r="G38" s="50">
        <v>10480001</v>
      </c>
      <c r="H38" s="40" t="s">
        <v>106</v>
      </c>
      <c r="I38" s="50">
        <v>1</v>
      </c>
      <c r="J38" s="53">
        <v>1740</v>
      </c>
      <c r="K38" s="53">
        <v>1740</v>
      </c>
      <c r="L38" s="46">
        <f t="shared" si="0"/>
        <v>0</v>
      </c>
      <c r="M38" s="40" t="s">
        <v>193</v>
      </c>
    </row>
    <row r="39" spans="1:14" s="2" customFormat="1" x14ac:dyDescent="0.25">
      <c r="A39" s="81"/>
      <c r="B39" s="81"/>
      <c r="C39" s="4" t="s">
        <v>116</v>
      </c>
      <c r="D39" s="38" t="s">
        <v>105</v>
      </c>
      <c r="E39" s="86">
        <v>10480031</v>
      </c>
      <c r="F39" s="87"/>
      <c r="G39" s="50">
        <v>10480031</v>
      </c>
      <c r="H39" s="40" t="s">
        <v>106</v>
      </c>
      <c r="I39" s="50">
        <v>1</v>
      </c>
      <c r="J39" s="53">
        <v>1544</v>
      </c>
      <c r="K39" s="53">
        <v>1544</v>
      </c>
      <c r="L39" s="46">
        <f t="shared" si="0"/>
        <v>0</v>
      </c>
      <c r="M39" s="40" t="s">
        <v>193</v>
      </c>
    </row>
    <row r="40" spans="1:14" s="2" customFormat="1" x14ac:dyDescent="0.25">
      <c r="A40" s="81"/>
      <c r="B40" s="81"/>
      <c r="C40" s="49" t="s">
        <v>117</v>
      </c>
      <c r="D40" s="38" t="s">
        <v>105</v>
      </c>
      <c r="E40" s="104">
        <v>10480043</v>
      </c>
      <c r="F40" s="87"/>
      <c r="G40" s="51">
        <v>10480043</v>
      </c>
      <c r="H40" s="40" t="s">
        <v>106</v>
      </c>
      <c r="I40" s="51">
        <v>1</v>
      </c>
      <c r="J40" s="54">
        <v>2970</v>
      </c>
      <c r="K40" s="54">
        <v>2970</v>
      </c>
      <c r="L40" s="46">
        <f t="shared" si="0"/>
        <v>0</v>
      </c>
      <c r="M40" s="40" t="s">
        <v>192</v>
      </c>
    </row>
    <row r="41" spans="1:14" s="2" customFormat="1" x14ac:dyDescent="0.25">
      <c r="A41" s="81"/>
      <c r="B41" s="81"/>
      <c r="C41" s="49" t="s">
        <v>117</v>
      </c>
      <c r="D41" s="38" t="s">
        <v>105</v>
      </c>
      <c r="E41" s="104">
        <v>10480041</v>
      </c>
      <c r="F41" s="87"/>
      <c r="G41" s="51">
        <v>10480041</v>
      </c>
      <c r="H41" s="40" t="s">
        <v>106</v>
      </c>
      <c r="I41" s="51">
        <v>1</v>
      </c>
      <c r="J41" s="54">
        <v>3205</v>
      </c>
      <c r="K41" s="54">
        <v>3205</v>
      </c>
      <c r="L41" s="46">
        <f t="shared" si="0"/>
        <v>0</v>
      </c>
      <c r="M41" s="40" t="s">
        <v>193</v>
      </c>
    </row>
    <row r="42" spans="1:14" s="2" customFormat="1" x14ac:dyDescent="0.25">
      <c r="A42" s="81"/>
      <c r="B42" s="81"/>
      <c r="C42" s="49" t="s">
        <v>117</v>
      </c>
      <c r="D42" s="38" t="s">
        <v>105</v>
      </c>
      <c r="E42" s="104">
        <v>10480030</v>
      </c>
      <c r="F42" s="87"/>
      <c r="G42" s="51">
        <v>10480030</v>
      </c>
      <c r="H42" s="40" t="s">
        <v>106</v>
      </c>
      <c r="I42" s="51">
        <v>1</v>
      </c>
      <c r="J42" s="54">
        <v>3740</v>
      </c>
      <c r="K42" s="54">
        <v>3740</v>
      </c>
      <c r="L42" s="46">
        <f t="shared" si="0"/>
        <v>0</v>
      </c>
      <c r="M42" s="40" t="s">
        <v>193</v>
      </c>
    </row>
    <row r="43" spans="1:14" ht="36" customHeight="1" x14ac:dyDescent="0.25">
      <c r="A43" s="80"/>
      <c r="B43" s="9" t="s">
        <v>4</v>
      </c>
      <c r="C43" s="7" t="s">
        <v>19</v>
      </c>
      <c r="D43" s="7" t="s">
        <v>19</v>
      </c>
      <c r="E43" s="79" t="s">
        <v>19</v>
      </c>
      <c r="F43" s="79"/>
      <c r="G43" s="79"/>
      <c r="H43" s="7" t="s">
        <v>19</v>
      </c>
      <c r="I43" s="7">
        <f>SUM(I17:I42)</f>
        <v>26</v>
      </c>
      <c r="J43" s="52">
        <f>SUM(J17:J42)</f>
        <v>97115</v>
      </c>
      <c r="K43" s="52">
        <f>SUM(K17:K42)</f>
        <v>66215</v>
      </c>
      <c r="L43" s="52">
        <f>SUM(L17:L42)</f>
        <v>30900</v>
      </c>
      <c r="M43" s="7" t="s">
        <v>19</v>
      </c>
      <c r="N43" s="10"/>
    </row>
    <row r="44" spans="1:14" ht="23.95" customHeight="1" x14ac:dyDescent="0.25">
      <c r="A44" s="76">
        <v>6</v>
      </c>
      <c r="B44" s="76" t="s">
        <v>15</v>
      </c>
      <c r="C44" s="57" t="s">
        <v>118</v>
      </c>
      <c r="D44" s="40">
        <v>1999</v>
      </c>
      <c r="E44" s="105">
        <v>10510003</v>
      </c>
      <c r="F44" s="105"/>
      <c r="G44" s="58">
        <v>10510003</v>
      </c>
      <c r="H44" s="40" t="s">
        <v>106</v>
      </c>
      <c r="I44" s="55">
        <v>1</v>
      </c>
      <c r="J44" s="53">
        <v>18966</v>
      </c>
      <c r="K44" s="53">
        <v>18966</v>
      </c>
      <c r="L44" s="46">
        <f t="shared" si="0"/>
        <v>0</v>
      </c>
      <c r="M44" s="5" t="s">
        <v>194</v>
      </c>
      <c r="N44" s="8"/>
    </row>
    <row r="45" spans="1:14" ht="24.8" customHeight="1" x14ac:dyDescent="0.25">
      <c r="A45" s="81"/>
      <c r="B45" s="81"/>
      <c r="C45" s="57" t="s">
        <v>119</v>
      </c>
      <c r="D45" s="40">
        <v>2001</v>
      </c>
      <c r="E45" s="105">
        <v>10510004</v>
      </c>
      <c r="F45" s="105"/>
      <c r="G45" s="58">
        <v>10510004</v>
      </c>
      <c r="H45" s="40" t="s">
        <v>106</v>
      </c>
      <c r="I45" s="55">
        <v>1</v>
      </c>
      <c r="J45" s="53">
        <v>25700</v>
      </c>
      <c r="K45" s="53">
        <v>25700</v>
      </c>
      <c r="L45" s="46">
        <f t="shared" si="0"/>
        <v>0</v>
      </c>
      <c r="M45" s="5" t="s">
        <v>194</v>
      </c>
      <c r="N45" s="2"/>
    </row>
    <row r="46" spans="1:14" ht="31.25" x14ac:dyDescent="0.25">
      <c r="A46" s="77"/>
      <c r="B46" s="9" t="s">
        <v>4</v>
      </c>
      <c r="C46" s="7" t="s">
        <v>19</v>
      </c>
      <c r="D46" s="7" t="s">
        <v>19</v>
      </c>
      <c r="E46" s="79" t="s">
        <v>19</v>
      </c>
      <c r="F46" s="79"/>
      <c r="G46" s="79"/>
      <c r="H46" s="7" t="s">
        <v>19</v>
      </c>
      <c r="I46" s="7">
        <f>SUM(I44:I45)</f>
        <v>2</v>
      </c>
      <c r="J46" s="52">
        <f>SUM(J44:J45)</f>
        <v>44666</v>
      </c>
      <c r="K46" s="52">
        <f>SUM(K44:K45)</f>
        <v>44666</v>
      </c>
      <c r="L46" s="47">
        <f>SUM(L44:L45)</f>
        <v>0</v>
      </c>
      <c r="M46" s="7" t="s">
        <v>19</v>
      </c>
      <c r="N46" s="2"/>
    </row>
    <row r="47" spans="1:14" ht="31.6" customHeight="1" x14ac:dyDescent="0.25">
      <c r="A47" s="76">
        <v>7</v>
      </c>
      <c r="B47" s="76" t="s">
        <v>16</v>
      </c>
      <c r="C47" s="57" t="s">
        <v>120</v>
      </c>
      <c r="D47" s="40" t="s">
        <v>105</v>
      </c>
      <c r="E47" s="86">
        <v>10630012</v>
      </c>
      <c r="F47" s="87"/>
      <c r="G47" s="58">
        <v>10630012</v>
      </c>
      <c r="H47" s="40" t="s">
        <v>106</v>
      </c>
      <c r="I47" s="40">
        <v>1</v>
      </c>
      <c r="J47" s="53">
        <v>580</v>
      </c>
      <c r="K47" s="53">
        <v>580</v>
      </c>
      <c r="L47" s="46">
        <f t="shared" si="0"/>
        <v>0</v>
      </c>
      <c r="M47" s="40" t="s">
        <v>195</v>
      </c>
      <c r="N47" s="2"/>
    </row>
    <row r="48" spans="1:14" ht="33.799999999999997" customHeight="1" x14ac:dyDescent="0.25">
      <c r="A48" s="84"/>
      <c r="B48" s="85"/>
      <c r="C48" s="57" t="s">
        <v>121</v>
      </c>
      <c r="D48" s="40" t="s">
        <v>105</v>
      </c>
      <c r="E48" s="86">
        <v>10630013</v>
      </c>
      <c r="F48" s="87"/>
      <c r="G48" s="58">
        <v>10630013</v>
      </c>
      <c r="H48" s="40" t="s">
        <v>106</v>
      </c>
      <c r="I48" s="40">
        <v>1</v>
      </c>
      <c r="J48" s="53">
        <v>1256</v>
      </c>
      <c r="K48" s="53">
        <v>1256</v>
      </c>
      <c r="L48" s="46">
        <f t="shared" si="0"/>
        <v>0</v>
      </c>
      <c r="M48" s="40" t="s">
        <v>195</v>
      </c>
      <c r="N48" s="2"/>
    </row>
    <row r="49" spans="1:14" ht="31.25" x14ac:dyDescent="0.25">
      <c r="A49" s="80"/>
      <c r="B49" s="9" t="s">
        <v>4</v>
      </c>
      <c r="C49" s="7" t="s">
        <v>19</v>
      </c>
      <c r="D49" s="7" t="s">
        <v>19</v>
      </c>
      <c r="E49" s="79" t="s">
        <v>19</v>
      </c>
      <c r="F49" s="79"/>
      <c r="G49" s="79"/>
      <c r="H49" s="7" t="s">
        <v>19</v>
      </c>
      <c r="I49" s="7">
        <f>SUM(I47:I48)</f>
        <v>2</v>
      </c>
      <c r="J49" s="52">
        <f>SUM(J47:J48)</f>
        <v>1836</v>
      </c>
      <c r="K49" s="52">
        <f>SUM(K47:K48)</f>
        <v>1836</v>
      </c>
      <c r="L49" s="52">
        <f>SUM(L47:L48)</f>
        <v>0</v>
      </c>
      <c r="M49" s="7" t="s">
        <v>19</v>
      </c>
      <c r="N49" s="10"/>
    </row>
    <row r="50" spans="1:14" ht="49.6" customHeight="1" x14ac:dyDescent="0.25">
      <c r="A50" s="76">
        <v>8</v>
      </c>
      <c r="B50" s="42" t="s">
        <v>17</v>
      </c>
      <c r="C50" s="43" t="s">
        <v>103</v>
      </c>
      <c r="D50" s="43" t="s">
        <v>103</v>
      </c>
      <c r="E50" s="78" t="s">
        <v>103</v>
      </c>
      <c r="F50" s="78"/>
      <c r="G50" s="78"/>
      <c r="H50" s="43" t="s">
        <v>103</v>
      </c>
      <c r="I50" s="43" t="s">
        <v>103</v>
      </c>
      <c r="J50" s="43" t="s">
        <v>103</v>
      </c>
      <c r="K50" s="43" t="s">
        <v>103</v>
      </c>
      <c r="L50" s="43" t="s">
        <v>103</v>
      </c>
      <c r="M50" s="43" t="s">
        <v>103</v>
      </c>
      <c r="N50" s="8"/>
    </row>
    <row r="51" spans="1:14" ht="31.25" x14ac:dyDescent="0.25">
      <c r="A51" s="77"/>
      <c r="B51" s="9" t="s">
        <v>4</v>
      </c>
      <c r="C51" s="7" t="s">
        <v>19</v>
      </c>
      <c r="D51" s="7" t="s">
        <v>19</v>
      </c>
      <c r="E51" s="79" t="s">
        <v>19</v>
      </c>
      <c r="F51" s="79"/>
      <c r="G51" s="79"/>
      <c r="H51" s="7" t="s">
        <v>19</v>
      </c>
      <c r="I51" s="7">
        <f>SUM(I50:I50)</f>
        <v>0</v>
      </c>
      <c r="J51" s="47">
        <f>SUM(J50:J50)</f>
        <v>0</v>
      </c>
      <c r="K51" s="47">
        <f>SUM(K50:K50)</f>
        <v>0</v>
      </c>
      <c r="L51" s="47">
        <f>SUM(L50:L50)</f>
        <v>0</v>
      </c>
      <c r="M51" s="7" t="s">
        <v>19</v>
      </c>
      <c r="N51" s="2"/>
    </row>
    <row r="52" spans="1:14" ht="40.6" customHeight="1" x14ac:dyDescent="0.25">
      <c r="A52" s="76">
        <v>9</v>
      </c>
      <c r="B52" s="42" t="s">
        <v>18</v>
      </c>
      <c r="C52" s="43" t="s">
        <v>103</v>
      </c>
      <c r="D52" s="43" t="s">
        <v>103</v>
      </c>
      <c r="E52" s="78" t="s">
        <v>103</v>
      </c>
      <c r="F52" s="78"/>
      <c r="G52" s="78"/>
      <c r="H52" s="43" t="s">
        <v>103</v>
      </c>
      <c r="I52" s="43" t="s">
        <v>103</v>
      </c>
      <c r="J52" s="43" t="s">
        <v>103</v>
      </c>
      <c r="K52" s="43" t="s">
        <v>103</v>
      </c>
      <c r="L52" s="43" t="s">
        <v>103</v>
      </c>
      <c r="M52" s="43" t="s">
        <v>103</v>
      </c>
      <c r="N52" s="8"/>
    </row>
    <row r="53" spans="1:14" ht="31.25" x14ac:dyDescent="0.25">
      <c r="A53" s="77"/>
      <c r="B53" s="9" t="s">
        <v>4</v>
      </c>
      <c r="C53" s="7" t="s">
        <v>19</v>
      </c>
      <c r="D53" s="7" t="s">
        <v>19</v>
      </c>
      <c r="E53" s="79" t="s">
        <v>19</v>
      </c>
      <c r="F53" s="79"/>
      <c r="G53" s="79"/>
      <c r="H53" s="7" t="s">
        <v>19</v>
      </c>
      <c r="I53" s="47">
        <f>SUM(I52:I52)</f>
        <v>0</v>
      </c>
      <c r="J53" s="47">
        <f>SUM(J52:J52)</f>
        <v>0</v>
      </c>
      <c r="K53" s="47">
        <f>SUM(K52:K52)</f>
        <v>0</v>
      </c>
      <c r="L53" s="47">
        <f>SUM(L52:L52)</f>
        <v>0</v>
      </c>
      <c r="M53" s="7" t="s">
        <v>19</v>
      </c>
      <c r="N53" s="2"/>
    </row>
    <row r="54" spans="1:14" ht="40.6" customHeight="1" x14ac:dyDescent="0.25">
      <c r="A54" s="73" t="s">
        <v>8</v>
      </c>
      <c r="B54" s="74"/>
      <c r="C54" s="74"/>
      <c r="D54" s="74"/>
      <c r="E54" s="74"/>
      <c r="F54" s="74"/>
      <c r="G54" s="74"/>
      <c r="H54" s="75"/>
      <c r="I54" s="7">
        <f>I53+I51+I49+I46+I43+I16+I14+I12+I10</f>
        <v>31</v>
      </c>
      <c r="J54" s="7">
        <f>J53+J51+J49+J46+J43+J16+J14+J12+J10</f>
        <v>230410</v>
      </c>
      <c r="K54" s="7">
        <f>K53+K51+K49+K46+K43+K16+K14+K12+K10</f>
        <v>194215</v>
      </c>
      <c r="L54" s="7">
        <f>L53+L51+L49+L46+L43+L16+L14+L12+L10</f>
        <v>36195</v>
      </c>
      <c r="M54" s="7" t="s">
        <v>19</v>
      </c>
      <c r="N54" s="2"/>
    </row>
    <row r="55" spans="1:14" ht="41.3" customHeight="1" x14ac:dyDescent="0.25">
      <c r="A55" s="76">
        <v>10</v>
      </c>
      <c r="B55" s="42" t="s">
        <v>20</v>
      </c>
      <c r="C55" s="43" t="s">
        <v>103</v>
      </c>
      <c r="D55" s="43" t="s">
        <v>103</v>
      </c>
      <c r="E55" s="78" t="s">
        <v>103</v>
      </c>
      <c r="F55" s="78"/>
      <c r="G55" s="78"/>
      <c r="H55" s="43" t="s">
        <v>103</v>
      </c>
      <c r="I55" s="43" t="s">
        <v>103</v>
      </c>
      <c r="J55" s="43" t="s">
        <v>103</v>
      </c>
      <c r="K55" s="43" t="s">
        <v>103</v>
      </c>
      <c r="L55" s="43" t="s">
        <v>103</v>
      </c>
      <c r="M55" s="43" t="s">
        <v>103</v>
      </c>
      <c r="N55" s="2"/>
    </row>
    <row r="56" spans="1:14" ht="31.25" x14ac:dyDescent="0.25">
      <c r="A56" s="80"/>
      <c r="B56" s="9" t="s">
        <v>4</v>
      </c>
      <c r="C56" s="7" t="s">
        <v>19</v>
      </c>
      <c r="D56" s="7" t="s">
        <v>19</v>
      </c>
      <c r="E56" s="79" t="s">
        <v>19</v>
      </c>
      <c r="F56" s="79"/>
      <c r="G56" s="79"/>
      <c r="H56" s="7" t="s">
        <v>19</v>
      </c>
      <c r="I56" s="7">
        <f>SUM(I55:I55)</f>
        <v>0</v>
      </c>
      <c r="J56" s="7">
        <f>SUM(J55:J55)</f>
        <v>0</v>
      </c>
      <c r="K56" s="7">
        <f>SUM(K55:K55)</f>
        <v>0</v>
      </c>
      <c r="L56" s="7">
        <f>SUM(L55:L55)</f>
        <v>0</v>
      </c>
      <c r="M56" s="7" t="s">
        <v>19</v>
      </c>
      <c r="N56" s="10"/>
    </row>
    <row r="57" spans="1:14" ht="35.35" customHeight="1" x14ac:dyDescent="0.25">
      <c r="A57" s="76">
        <v>11</v>
      </c>
      <c r="B57" s="42" t="s">
        <v>21</v>
      </c>
      <c r="C57" s="43" t="s">
        <v>103</v>
      </c>
      <c r="D57" s="43" t="s">
        <v>103</v>
      </c>
      <c r="E57" s="78" t="s">
        <v>103</v>
      </c>
      <c r="F57" s="78"/>
      <c r="G57" s="78"/>
      <c r="H57" s="43" t="s">
        <v>103</v>
      </c>
      <c r="I57" s="43" t="s">
        <v>103</v>
      </c>
      <c r="J57" s="43" t="s">
        <v>103</v>
      </c>
      <c r="K57" s="43" t="s">
        <v>103</v>
      </c>
      <c r="L57" s="43" t="s">
        <v>103</v>
      </c>
      <c r="M57" s="43" t="s">
        <v>103</v>
      </c>
      <c r="N57" s="8"/>
    </row>
    <row r="58" spans="1:14" ht="31.25" x14ac:dyDescent="0.25">
      <c r="A58" s="77"/>
      <c r="B58" s="9" t="s">
        <v>4</v>
      </c>
      <c r="C58" s="7" t="s">
        <v>19</v>
      </c>
      <c r="D58" s="7" t="s">
        <v>19</v>
      </c>
      <c r="E58" s="79" t="s">
        <v>19</v>
      </c>
      <c r="F58" s="79"/>
      <c r="G58" s="79"/>
      <c r="H58" s="7" t="s">
        <v>19</v>
      </c>
      <c r="I58" s="7">
        <f>SUM(I57:I57)</f>
        <v>0</v>
      </c>
      <c r="J58" s="7">
        <f>SUM(J57:J57)</f>
        <v>0</v>
      </c>
      <c r="K58" s="7">
        <f>SUM(K57:K57)</f>
        <v>0</v>
      </c>
      <c r="L58" s="7">
        <f>SUM(L57:L57)</f>
        <v>0</v>
      </c>
      <c r="M58" s="7" t="s">
        <v>19</v>
      </c>
      <c r="N58" s="2"/>
    </row>
    <row r="59" spans="1:14" ht="15.8" customHeight="1" x14ac:dyDescent="0.25">
      <c r="A59" s="76">
        <v>12</v>
      </c>
      <c r="B59" s="76" t="s">
        <v>22</v>
      </c>
      <c r="C59" s="56" t="s">
        <v>122</v>
      </c>
      <c r="D59" s="40" t="s">
        <v>105</v>
      </c>
      <c r="E59" s="82">
        <v>1137177</v>
      </c>
      <c r="F59" s="83"/>
      <c r="G59" s="60">
        <v>1137177</v>
      </c>
      <c r="H59" s="40" t="s">
        <v>106</v>
      </c>
      <c r="I59" s="60">
        <v>5</v>
      </c>
      <c r="J59" s="62">
        <v>4825</v>
      </c>
      <c r="K59" s="62">
        <v>2415</v>
      </c>
      <c r="L59" s="46">
        <f t="shared" ref="L59:L122" si="1">J59-K59</f>
        <v>2410</v>
      </c>
      <c r="M59" s="3" t="s">
        <v>103</v>
      </c>
      <c r="N59" s="2"/>
    </row>
    <row r="60" spans="1:14" ht="15.8" customHeight="1" x14ac:dyDescent="0.25">
      <c r="A60" s="81"/>
      <c r="B60" s="81"/>
      <c r="C60" s="56" t="s">
        <v>123</v>
      </c>
      <c r="D60" s="40" t="s">
        <v>105</v>
      </c>
      <c r="E60" s="82">
        <v>1137165</v>
      </c>
      <c r="F60" s="83"/>
      <c r="G60" s="60">
        <v>1137165</v>
      </c>
      <c r="H60" s="40" t="s">
        <v>106</v>
      </c>
      <c r="I60" s="60">
        <v>2</v>
      </c>
      <c r="J60" s="62">
        <v>60</v>
      </c>
      <c r="K60" s="62">
        <v>30</v>
      </c>
      <c r="L60" s="46">
        <f t="shared" si="1"/>
        <v>30</v>
      </c>
      <c r="M60" s="43" t="s">
        <v>103</v>
      </c>
      <c r="N60" s="2"/>
    </row>
    <row r="61" spans="1:14" ht="15.8" customHeight="1" x14ac:dyDescent="0.25">
      <c r="A61" s="81"/>
      <c r="B61" s="81"/>
      <c r="C61" s="56" t="s">
        <v>124</v>
      </c>
      <c r="D61" s="40" t="s">
        <v>105</v>
      </c>
      <c r="E61" s="82">
        <v>1137107</v>
      </c>
      <c r="F61" s="83"/>
      <c r="G61" s="60">
        <v>1137107</v>
      </c>
      <c r="H61" s="40" t="s">
        <v>106</v>
      </c>
      <c r="I61" s="60">
        <v>1</v>
      </c>
      <c r="J61" s="62">
        <v>350</v>
      </c>
      <c r="K61" s="62">
        <v>175</v>
      </c>
      <c r="L61" s="46">
        <f t="shared" si="1"/>
        <v>175</v>
      </c>
      <c r="M61" s="43" t="s">
        <v>103</v>
      </c>
      <c r="N61" s="2"/>
    </row>
    <row r="62" spans="1:14" ht="15.8" customHeight="1" x14ac:dyDescent="0.25">
      <c r="A62" s="81"/>
      <c r="B62" s="81"/>
      <c r="C62" s="56" t="s">
        <v>125</v>
      </c>
      <c r="D62" s="40" t="s">
        <v>105</v>
      </c>
      <c r="E62" s="82">
        <v>1137104</v>
      </c>
      <c r="F62" s="83"/>
      <c r="G62" s="60">
        <v>1137104</v>
      </c>
      <c r="H62" s="40" t="s">
        <v>106</v>
      </c>
      <c r="I62" s="60">
        <v>1</v>
      </c>
      <c r="J62" s="62">
        <v>776</v>
      </c>
      <c r="K62" s="62">
        <v>388</v>
      </c>
      <c r="L62" s="46">
        <f t="shared" si="1"/>
        <v>388</v>
      </c>
      <c r="M62" s="43" t="s">
        <v>103</v>
      </c>
      <c r="N62" s="2"/>
    </row>
    <row r="63" spans="1:14" ht="15.8" customHeight="1" x14ac:dyDescent="0.25">
      <c r="A63" s="81"/>
      <c r="B63" s="81"/>
      <c r="C63" s="56" t="s">
        <v>126</v>
      </c>
      <c r="D63" s="40" t="s">
        <v>105</v>
      </c>
      <c r="E63" s="82">
        <v>1137158</v>
      </c>
      <c r="F63" s="83"/>
      <c r="G63" s="60">
        <v>1137158</v>
      </c>
      <c r="H63" s="40" t="s">
        <v>106</v>
      </c>
      <c r="I63" s="60">
        <v>1</v>
      </c>
      <c r="J63" s="62">
        <v>716</v>
      </c>
      <c r="K63" s="62">
        <v>358</v>
      </c>
      <c r="L63" s="46">
        <f t="shared" si="1"/>
        <v>358</v>
      </c>
      <c r="M63" s="43" t="s">
        <v>103</v>
      </c>
      <c r="N63" s="2"/>
    </row>
    <row r="64" spans="1:14" ht="15.8" customHeight="1" x14ac:dyDescent="0.25">
      <c r="A64" s="81"/>
      <c r="B64" s="81"/>
      <c r="C64" s="56" t="s">
        <v>127</v>
      </c>
      <c r="D64" s="40" t="s">
        <v>105</v>
      </c>
      <c r="E64" s="82">
        <v>1137176</v>
      </c>
      <c r="F64" s="83"/>
      <c r="G64" s="60">
        <v>1137176</v>
      </c>
      <c r="H64" s="40" t="s">
        <v>106</v>
      </c>
      <c r="I64" s="60">
        <v>1</v>
      </c>
      <c r="J64" s="62">
        <v>2675</v>
      </c>
      <c r="K64" s="62">
        <v>1338</v>
      </c>
      <c r="L64" s="46">
        <f t="shared" si="1"/>
        <v>1337</v>
      </c>
      <c r="M64" s="43" t="s">
        <v>103</v>
      </c>
      <c r="N64" s="2"/>
    </row>
    <row r="65" spans="1:14" ht="15.8" customHeight="1" x14ac:dyDescent="0.25">
      <c r="A65" s="81"/>
      <c r="B65" s="81"/>
      <c r="C65" s="56" t="s">
        <v>128</v>
      </c>
      <c r="D65" s="40" t="s">
        <v>105</v>
      </c>
      <c r="E65" s="82">
        <v>1137067</v>
      </c>
      <c r="F65" s="83"/>
      <c r="G65" s="60">
        <v>1137067</v>
      </c>
      <c r="H65" s="40" t="s">
        <v>106</v>
      </c>
      <c r="I65" s="60">
        <v>1</v>
      </c>
      <c r="J65" s="62">
        <v>9</v>
      </c>
      <c r="K65" s="62">
        <v>5</v>
      </c>
      <c r="L65" s="46">
        <f t="shared" si="1"/>
        <v>4</v>
      </c>
      <c r="M65" s="43" t="s">
        <v>103</v>
      </c>
      <c r="N65" s="2"/>
    </row>
    <row r="66" spans="1:14" ht="15.8" customHeight="1" x14ac:dyDescent="0.25">
      <c r="A66" s="81"/>
      <c r="B66" s="81"/>
      <c r="C66" s="56" t="s">
        <v>129</v>
      </c>
      <c r="D66" s="40" t="s">
        <v>105</v>
      </c>
      <c r="E66" s="82">
        <v>1136227</v>
      </c>
      <c r="F66" s="83"/>
      <c r="G66" s="60">
        <v>1136227</v>
      </c>
      <c r="H66" s="40" t="s">
        <v>106</v>
      </c>
      <c r="I66" s="60">
        <v>6</v>
      </c>
      <c r="J66" s="62">
        <v>2190</v>
      </c>
      <c r="K66" s="62">
        <v>1095</v>
      </c>
      <c r="L66" s="46">
        <f t="shared" si="1"/>
        <v>1095</v>
      </c>
      <c r="M66" s="43" t="s">
        <v>103</v>
      </c>
      <c r="N66" s="2"/>
    </row>
    <row r="67" spans="1:14" ht="15.8" customHeight="1" x14ac:dyDescent="0.25">
      <c r="A67" s="81"/>
      <c r="B67" s="81"/>
      <c r="C67" s="56" t="s">
        <v>130</v>
      </c>
      <c r="D67" s="40" t="s">
        <v>105</v>
      </c>
      <c r="E67" s="82">
        <v>1136284</v>
      </c>
      <c r="F67" s="83"/>
      <c r="G67" s="60">
        <v>1136284</v>
      </c>
      <c r="H67" s="40" t="s">
        <v>106</v>
      </c>
      <c r="I67" s="60">
        <v>1</v>
      </c>
      <c r="J67" s="62">
        <v>750</v>
      </c>
      <c r="K67" s="62">
        <v>375</v>
      </c>
      <c r="L67" s="46">
        <f t="shared" si="1"/>
        <v>375</v>
      </c>
      <c r="M67" s="43" t="s">
        <v>103</v>
      </c>
      <c r="N67" s="2"/>
    </row>
    <row r="68" spans="1:14" ht="15.8" customHeight="1" x14ac:dyDescent="0.25">
      <c r="A68" s="81"/>
      <c r="B68" s="81"/>
      <c r="C68" s="56" t="s">
        <v>131</v>
      </c>
      <c r="D68" s="40" t="s">
        <v>105</v>
      </c>
      <c r="E68" s="82">
        <v>1136089</v>
      </c>
      <c r="F68" s="83"/>
      <c r="G68" s="60">
        <v>1136089</v>
      </c>
      <c r="H68" s="40" t="s">
        <v>106</v>
      </c>
      <c r="I68" s="60">
        <v>1</v>
      </c>
      <c r="J68" s="62">
        <v>68</v>
      </c>
      <c r="K68" s="62">
        <v>34</v>
      </c>
      <c r="L68" s="46">
        <f t="shared" si="1"/>
        <v>34</v>
      </c>
      <c r="M68" s="43" t="s">
        <v>103</v>
      </c>
      <c r="N68" s="2"/>
    </row>
    <row r="69" spans="1:14" ht="15.8" customHeight="1" x14ac:dyDescent="0.25">
      <c r="A69" s="81"/>
      <c r="B69" s="81"/>
      <c r="C69" s="56" t="s">
        <v>131</v>
      </c>
      <c r="D69" s="40" t="s">
        <v>105</v>
      </c>
      <c r="E69" s="82">
        <v>1136218</v>
      </c>
      <c r="F69" s="83"/>
      <c r="G69" s="60">
        <v>1136218</v>
      </c>
      <c r="H69" s="40" t="s">
        <v>106</v>
      </c>
      <c r="I69" s="60">
        <v>1</v>
      </c>
      <c r="J69" s="62">
        <v>68</v>
      </c>
      <c r="K69" s="62">
        <v>34</v>
      </c>
      <c r="L69" s="46">
        <f t="shared" si="1"/>
        <v>34</v>
      </c>
      <c r="M69" s="43" t="s">
        <v>103</v>
      </c>
      <c r="N69" s="2"/>
    </row>
    <row r="70" spans="1:14" ht="15.8" customHeight="1" x14ac:dyDescent="0.25">
      <c r="A70" s="81"/>
      <c r="B70" s="81"/>
      <c r="C70" s="56" t="s">
        <v>132</v>
      </c>
      <c r="D70" s="40" t="s">
        <v>105</v>
      </c>
      <c r="E70" s="82">
        <v>1136228</v>
      </c>
      <c r="F70" s="83"/>
      <c r="G70" s="60">
        <v>1136228</v>
      </c>
      <c r="H70" s="40" t="s">
        <v>106</v>
      </c>
      <c r="I70" s="60">
        <v>19</v>
      </c>
      <c r="J70" s="62">
        <v>1373</v>
      </c>
      <c r="K70" s="62">
        <v>687</v>
      </c>
      <c r="L70" s="46">
        <f t="shared" si="1"/>
        <v>686</v>
      </c>
      <c r="M70" s="43" t="s">
        <v>103</v>
      </c>
      <c r="N70" s="2"/>
    </row>
    <row r="71" spans="1:14" ht="15.8" customHeight="1" x14ac:dyDescent="0.25">
      <c r="A71" s="81"/>
      <c r="B71" s="81"/>
      <c r="C71" s="56" t="s">
        <v>132</v>
      </c>
      <c r="D71" s="40" t="s">
        <v>105</v>
      </c>
      <c r="E71" s="82">
        <v>1136280</v>
      </c>
      <c r="F71" s="83"/>
      <c r="G71" s="60">
        <v>1136280</v>
      </c>
      <c r="H71" s="40" t="s">
        <v>106</v>
      </c>
      <c r="I71" s="60">
        <v>23</v>
      </c>
      <c r="J71" s="62">
        <v>2070</v>
      </c>
      <c r="K71" s="62">
        <v>1035</v>
      </c>
      <c r="L71" s="46">
        <f t="shared" si="1"/>
        <v>1035</v>
      </c>
      <c r="M71" s="43" t="s">
        <v>103</v>
      </c>
      <c r="N71" s="2"/>
    </row>
    <row r="72" spans="1:14" ht="15.8" customHeight="1" x14ac:dyDescent="0.25">
      <c r="A72" s="81"/>
      <c r="B72" s="81"/>
      <c r="C72" s="56" t="s">
        <v>133</v>
      </c>
      <c r="D72" s="40" t="s">
        <v>105</v>
      </c>
      <c r="E72" s="82">
        <v>1136215</v>
      </c>
      <c r="F72" s="83"/>
      <c r="G72" s="60">
        <v>1136215</v>
      </c>
      <c r="H72" s="40" t="s">
        <v>106</v>
      </c>
      <c r="I72" s="60">
        <v>1</v>
      </c>
      <c r="J72" s="62">
        <v>208</v>
      </c>
      <c r="K72" s="62">
        <v>104</v>
      </c>
      <c r="L72" s="46">
        <f t="shared" si="1"/>
        <v>104</v>
      </c>
      <c r="M72" s="43" t="s">
        <v>103</v>
      </c>
      <c r="N72" s="2"/>
    </row>
    <row r="73" spans="1:14" ht="15.8" customHeight="1" x14ac:dyDescent="0.25">
      <c r="A73" s="81"/>
      <c r="B73" s="81"/>
      <c r="C73" s="56" t="s">
        <v>134</v>
      </c>
      <c r="D73" s="40" t="s">
        <v>105</v>
      </c>
      <c r="E73" s="82">
        <v>1137178</v>
      </c>
      <c r="F73" s="83"/>
      <c r="G73" s="60">
        <v>1137178</v>
      </c>
      <c r="H73" s="40" t="s">
        <v>106</v>
      </c>
      <c r="I73" s="60">
        <v>1</v>
      </c>
      <c r="J73" s="62">
        <v>1025</v>
      </c>
      <c r="K73" s="62">
        <v>513</v>
      </c>
      <c r="L73" s="46">
        <f t="shared" si="1"/>
        <v>512</v>
      </c>
      <c r="M73" s="43" t="s">
        <v>103</v>
      </c>
      <c r="N73" s="2"/>
    </row>
    <row r="74" spans="1:14" ht="15.8" customHeight="1" x14ac:dyDescent="0.25">
      <c r="A74" s="81"/>
      <c r="B74" s="81"/>
      <c r="C74" s="56" t="s">
        <v>134</v>
      </c>
      <c r="D74" s="40" t="s">
        <v>105</v>
      </c>
      <c r="E74" s="82">
        <v>1136085</v>
      </c>
      <c r="F74" s="83"/>
      <c r="G74" s="60">
        <v>1136085</v>
      </c>
      <c r="H74" s="40" t="s">
        <v>106</v>
      </c>
      <c r="I74" s="60">
        <v>1</v>
      </c>
      <c r="J74" s="62">
        <v>240</v>
      </c>
      <c r="K74" s="62">
        <v>120</v>
      </c>
      <c r="L74" s="46">
        <f t="shared" si="1"/>
        <v>120</v>
      </c>
      <c r="M74" s="43" t="s">
        <v>103</v>
      </c>
      <c r="N74" s="2"/>
    </row>
    <row r="75" spans="1:14" ht="15.8" customHeight="1" x14ac:dyDescent="0.25">
      <c r="A75" s="81"/>
      <c r="B75" s="81"/>
      <c r="C75" s="56" t="s">
        <v>135</v>
      </c>
      <c r="D75" s="40" t="s">
        <v>105</v>
      </c>
      <c r="E75" s="82">
        <v>1136004</v>
      </c>
      <c r="F75" s="83"/>
      <c r="G75" s="60">
        <v>1136004</v>
      </c>
      <c r="H75" s="40" t="s">
        <v>106</v>
      </c>
      <c r="I75" s="60">
        <v>1</v>
      </c>
      <c r="J75" s="62">
        <v>933</v>
      </c>
      <c r="K75" s="62">
        <v>467</v>
      </c>
      <c r="L75" s="46">
        <f t="shared" si="1"/>
        <v>466</v>
      </c>
      <c r="M75" s="43" t="s">
        <v>103</v>
      </c>
      <c r="N75" s="2"/>
    </row>
    <row r="76" spans="1:14" ht="15.8" customHeight="1" x14ac:dyDescent="0.25">
      <c r="A76" s="81"/>
      <c r="B76" s="81"/>
      <c r="C76" s="56" t="s">
        <v>136</v>
      </c>
      <c r="D76" s="40" t="s">
        <v>105</v>
      </c>
      <c r="E76" s="82">
        <v>1137182</v>
      </c>
      <c r="F76" s="83"/>
      <c r="G76" s="60">
        <v>1137182</v>
      </c>
      <c r="H76" s="40" t="s">
        <v>106</v>
      </c>
      <c r="I76" s="60">
        <v>2</v>
      </c>
      <c r="J76" s="62">
        <v>620</v>
      </c>
      <c r="K76" s="62">
        <v>310</v>
      </c>
      <c r="L76" s="46">
        <f t="shared" si="1"/>
        <v>310</v>
      </c>
      <c r="M76" s="43" t="s">
        <v>103</v>
      </c>
      <c r="N76" s="2"/>
    </row>
    <row r="77" spans="1:14" ht="15.8" customHeight="1" x14ac:dyDescent="0.25">
      <c r="A77" s="81"/>
      <c r="B77" s="81"/>
      <c r="C77" s="56" t="s">
        <v>134</v>
      </c>
      <c r="D77" s="40" t="s">
        <v>105</v>
      </c>
      <c r="E77" s="82">
        <v>1136160</v>
      </c>
      <c r="F77" s="83"/>
      <c r="G77" s="60">
        <v>1136160</v>
      </c>
      <c r="H77" s="40" t="s">
        <v>106</v>
      </c>
      <c r="I77" s="60">
        <v>1</v>
      </c>
      <c r="J77" s="62">
        <v>305</v>
      </c>
      <c r="K77" s="62">
        <v>153</v>
      </c>
      <c r="L77" s="46">
        <f t="shared" si="1"/>
        <v>152</v>
      </c>
      <c r="M77" s="43" t="s">
        <v>103</v>
      </c>
      <c r="N77" s="2"/>
    </row>
    <row r="78" spans="1:14" ht="15.8" customHeight="1" x14ac:dyDescent="0.25">
      <c r="A78" s="81"/>
      <c r="B78" s="81"/>
      <c r="C78" s="59" t="s">
        <v>137</v>
      </c>
      <c r="D78" s="40" t="s">
        <v>105</v>
      </c>
      <c r="E78" s="106">
        <v>1136226</v>
      </c>
      <c r="F78" s="83"/>
      <c r="G78" s="61">
        <v>1136226</v>
      </c>
      <c r="H78" s="40" t="s">
        <v>106</v>
      </c>
      <c r="I78" s="61">
        <v>2</v>
      </c>
      <c r="J78" s="63">
        <v>430</v>
      </c>
      <c r="K78" s="63">
        <v>215</v>
      </c>
      <c r="L78" s="46">
        <f t="shared" si="1"/>
        <v>215</v>
      </c>
      <c r="M78" s="43" t="s">
        <v>103</v>
      </c>
      <c r="N78" s="2"/>
    </row>
    <row r="79" spans="1:14" ht="15.8" customHeight="1" x14ac:dyDescent="0.25">
      <c r="A79" s="81"/>
      <c r="B79" s="81"/>
      <c r="C79" s="36" t="s">
        <v>138</v>
      </c>
      <c r="D79" s="40" t="s">
        <v>105</v>
      </c>
      <c r="E79" s="107">
        <v>1136001</v>
      </c>
      <c r="F79" s="108"/>
      <c r="G79" s="40"/>
      <c r="H79" s="40" t="s">
        <v>106</v>
      </c>
      <c r="I79" s="64">
        <v>1</v>
      </c>
      <c r="J79" s="65">
        <v>245</v>
      </c>
      <c r="K79" s="66">
        <v>123</v>
      </c>
      <c r="L79" s="46">
        <f t="shared" si="1"/>
        <v>122</v>
      </c>
      <c r="M79" s="43" t="s">
        <v>103</v>
      </c>
      <c r="N79" s="2"/>
    </row>
    <row r="80" spans="1:14" ht="15.8" customHeight="1" x14ac:dyDescent="0.25">
      <c r="A80" s="81"/>
      <c r="B80" s="81"/>
      <c r="C80" s="36" t="s">
        <v>139</v>
      </c>
      <c r="D80" s="40" t="s">
        <v>105</v>
      </c>
      <c r="E80" s="107">
        <v>1136002</v>
      </c>
      <c r="F80" s="108"/>
      <c r="G80" s="40"/>
      <c r="H80" s="40" t="s">
        <v>106</v>
      </c>
      <c r="I80" s="64">
        <v>15</v>
      </c>
      <c r="J80" s="65">
        <v>570</v>
      </c>
      <c r="K80" s="66">
        <v>285</v>
      </c>
      <c r="L80" s="46">
        <f t="shared" si="1"/>
        <v>285</v>
      </c>
      <c r="M80" s="43" t="s">
        <v>103</v>
      </c>
      <c r="N80" s="2"/>
    </row>
    <row r="81" spans="1:14" ht="15.8" customHeight="1" x14ac:dyDescent="0.25">
      <c r="A81" s="81"/>
      <c r="B81" s="81"/>
      <c r="C81" s="36" t="s">
        <v>131</v>
      </c>
      <c r="D81" s="40" t="s">
        <v>105</v>
      </c>
      <c r="E81" s="107">
        <v>1136003</v>
      </c>
      <c r="F81" s="108"/>
      <c r="G81" s="40"/>
      <c r="H81" s="40" t="s">
        <v>106</v>
      </c>
      <c r="I81" s="64">
        <v>1</v>
      </c>
      <c r="J81" s="65">
        <v>68</v>
      </c>
      <c r="K81" s="66">
        <v>34</v>
      </c>
      <c r="L81" s="46">
        <f t="shared" si="1"/>
        <v>34</v>
      </c>
      <c r="M81" s="43" t="s">
        <v>103</v>
      </c>
      <c r="N81" s="2"/>
    </row>
    <row r="82" spans="1:14" ht="15.8" customHeight="1" x14ac:dyDescent="0.25">
      <c r="A82" s="81"/>
      <c r="B82" s="81"/>
      <c r="C82" s="36" t="s">
        <v>140</v>
      </c>
      <c r="D82" s="40" t="s">
        <v>105</v>
      </c>
      <c r="E82" s="107">
        <v>1136011</v>
      </c>
      <c r="F82" s="108"/>
      <c r="G82" s="40"/>
      <c r="H82" s="40" t="s">
        <v>106</v>
      </c>
      <c r="I82" s="64">
        <v>4</v>
      </c>
      <c r="J82" s="65">
        <v>224</v>
      </c>
      <c r="K82" s="66">
        <v>112</v>
      </c>
      <c r="L82" s="46">
        <f t="shared" si="1"/>
        <v>112</v>
      </c>
      <c r="M82" s="43" t="s">
        <v>103</v>
      </c>
      <c r="N82" s="2"/>
    </row>
    <row r="83" spans="1:14" ht="15.8" customHeight="1" x14ac:dyDescent="0.25">
      <c r="A83" s="81"/>
      <c r="B83" s="81"/>
      <c r="C83" s="36" t="s">
        <v>141</v>
      </c>
      <c r="D83" s="40" t="s">
        <v>105</v>
      </c>
      <c r="E83" s="107">
        <v>1136012</v>
      </c>
      <c r="F83" s="108"/>
      <c r="G83" s="40"/>
      <c r="H83" s="40" t="s">
        <v>106</v>
      </c>
      <c r="I83" s="64">
        <v>1</v>
      </c>
      <c r="J83" s="65">
        <v>58</v>
      </c>
      <c r="K83" s="66">
        <v>29</v>
      </c>
      <c r="L83" s="46">
        <f t="shared" si="1"/>
        <v>29</v>
      </c>
      <c r="M83" s="43" t="s">
        <v>103</v>
      </c>
      <c r="N83" s="2"/>
    </row>
    <row r="84" spans="1:14" ht="15.8" customHeight="1" x14ac:dyDescent="0.25">
      <c r="A84" s="81"/>
      <c r="B84" s="81"/>
      <c r="C84" s="36" t="s">
        <v>142</v>
      </c>
      <c r="D84" s="40" t="s">
        <v>105</v>
      </c>
      <c r="E84" s="107">
        <v>1136016</v>
      </c>
      <c r="F84" s="108"/>
      <c r="G84" s="40"/>
      <c r="H84" s="40" t="s">
        <v>106</v>
      </c>
      <c r="I84" s="64">
        <v>2</v>
      </c>
      <c r="J84" s="65">
        <v>260</v>
      </c>
      <c r="K84" s="66">
        <v>130</v>
      </c>
      <c r="L84" s="46">
        <f t="shared" si="1"/>
        <v>130</v>
      </c>
      <c r="M84" s="43" t="s">
        <v>103</v>
      </c>
      <c r="N84" s="2"/>
    </row>
    <row r="85" spans="1:14" ht="15.8" customHeight="1" x14ac:dyDescent="0.25">
      <c r="A85" s="81"/>
      <c r="B85" s="81"/>
      <c r="C85" s="36" t="s">
        <v>142</v>
      </c>
      <c r="D85" s="40" t="s">
        <v>105</v>
      </c>
      <c r="E85" s="107">
        <v>1136027</v>
      </c>
      <c r="F85" s="108"/>
      <c r="G85" s="40"/>
      <c r="H85" s="40" t="s">
        <v>106</v>
      </c>
      <c r="I85" s="64">
        <v>1</v>
      </c>
      <c r="J85" s="65">
        <v>130</v>
      </c>
      <c r="K85" s="66">
        <v>65</v>
      </c>
      <c r="L85" s="46">
        <f t="shared" si="1"/>
        <v>65</v>
      </c>
      <c r="M85" s="43" t="s">
        <v>103</v>
      </c>
      <c r="N85" s="2"/>
    </row>
    <row r="86" spans="1:14" ht="15.8" customHeight="1" x14ac:dyDescent="0.25">
      <c r="A86" s="81"/>
      <c r="B86" s="81"/>
      <c r="C86" s="36" t="s">
        <v>131</v>
      </c>
      <c r="D86" s="40" t="s">
        <v>105</v>
      </c>
      <c r="E86" s="107">
        <v>1136029</v>
      </c>
      <c r="F86" s="108"/>
      <c r="G86" s="40"/>
      <c r="H86" s="40" t="s">
        <v>106</v>
      </c>
      <c r="I86" s="64">
        <v>1</v>
      </c>
      <c r="J86" s="65">
        <v>68</v>
      </c>
      <c r="K86" s="66">
        <v>34</v>
      </c>
      <c r="L86" s="46">
        <f t="shared" si="1"/>
        <v>34</v>
      </c>
      <c r="M86" s="43" t="s">
        <v>103</v>
      </c>
      <c r="N86" s="2"/>
    </row>
    <row r="87" spans="1:14" ht="15.8" customHeight="1" x14ac:dyDescent="0.25">
      <c r="A87" s="81"/>
      <c r="B87" s="81"/>
      <c r="C87" s="36" t="s">
        <v>133</v>
      </c>
      <c r="D87" s="40" t="s">
        <v>105</v>
      </c>
      <c r="E87" s="107">
        <v>1136038</v>
      </c>
      <c r="F87" s="108"/>
      <c r="G87" s="40"/>
      <c r="H87" s="40" t="s">
        <v>106</v>
      </c>
      <c r="I87" s="64">
        <v>1</v>
      </c>
      <c r="J87" s="65">
        <v>110</v>
      </c>
      <c r="K87" s="66">
        <v>55</v>
      </c>
      <c r="L87" s="46">
        <f t="shared" si="1"/>
        <v>55</v>
      </c>
      <c r="M87" s="43" t="s">
        <v>103</v>
      </c>
      <c r="N87" s="2"/>
    </row>
    <row r="88" spans="1:14" ht="15.8" customHeight="1" x14ac:dyDescent="0.25">
      <c r="A88" s="81"/>
      <c r="B88" s="81"/>
      <c r="C88" s="36" t="s">
        <v>143</v>
      </c>
      <c r="D88" s="40" t="s">
        <v>105</v>
      </c>
      <c r="E88" s="107">
        <v>1136040</v>
      </c>
      <c r="F88" s="108"/>
      <c r="G88" s="40"/>
      <c r="H88" s="40" t="s">
        <v>106</v>
      </c>
      <c r="I88" s="64">
        <v>1</v>
      </c>
      <c r="J88" s="65">
        <v>98</v>
      </c>
      <c r="K88" s="66">
        <v>49</v>
      </c>
      <c r="L88" s="46">
        <f t="shared" si="1"/>
        <v>49</v>
      </c>
      <c r="M88" s="43" t="s">
        <v>103</v>
      </c>
      <c r="N88" s="2"/>
    </row>
    <row r="89" spans="1:14" ht="15.8" customHeight="1" x14ac:dyDescent="0.25">
      <c r="A89" s="81"/>
      <c r="B89" s="81"/>
      <c r="C89" s="36" t="s">
        <v>144</v>
      </c>
      <c r="D89" s="40" t="s">
        <v>105</v>
      </c>
      <c r="E89" s="107">
        <v>1136043</v>
      </c>
      <c r="F89" s="108"/>
      <c r="G89" s="40"/>
      <c r="H89" s="40" t="s">
        <v>106</v>
      </c>
      <c r="I89" s="64">
        <v>1</v>
      </c>
      <c r="J89" s="65">
        <v>45</v>
      </c>
      <c r="K89" s="66">
        <v>23</v>
      </c>
      <c r="L89" s="46">
        <f t="shared" si="1"/>
        <v>22</v>
      </c>
      <c r="M89" s="43" t="s">
        <v>103</v>
      </c>
      <c r="N89" s="2"/>
    </row>
    <row r="90" spans="1:14" ht="15.8" customHeight="1" x14ac:dyDescent="0.25">
      <c r="A90" s="81"/>
      <c r="B90" s="81"/>
      <c r="C90" s="36" t="s">
        <v>131</v>
      </c>
      <c r="D90" s="40" t="s">
        <v>105</v>
      </c>
      <c r="E90" s="107">
        <v>1136050</v>
      </c>
      <c r="F90" s="108"/>
      <c r="G90" s="40"/>
      <c r="H90" s="40" t="s">
        <v>106</v>
      </c>
      <c r="I90" s="64">
        <v>1</v>
      </c>
      <c r="J90" s="65">
        <v>86</v>
      </c>
      <c r="K90" s="66">
        <v>43</v>
      </c>
      <c r="L90" s="46">
        <f t="shared" si="1"/>
        <v>43</v>
      </c>
      <c r="M90" s="43" t="s">
        <v>103</v>
      </c>
      <c r="N90" s="2"/>
    </row>
    <row r="91" spans="1:14" ht="15.8" customHeight="1" x14ac:dyDescent="0.25">
      <c r="A91" s="81"/>
      <c r="B91" s="81"/>
      <c r="C91" s="36" t="s">
        <v>145</v>
      </c>
      <c r="D91" s="40" t="s">
        <v>105</v>
      </c>
      <c r="E91" s="107">
        <v>1136057</v>
      </c>
      <c r="F91" s="108"/>
      <c r="G91" s="40"/>
      <c r="H91" s="40" t="s">
        <v>106</v>
      </c>
      <c r="I91" s="64">
        <v>1</v>
      </c>
      <c r="J91" s="65">
        <v>281</v>
      </c>
      <c r="K91" s="66">
        <v>141</v>
      </c>
      <c r="L91" s="46">
        <f t="shared" si="1"/>
        <v>140</v>
      </c>
      <c r="M91" s="43" t="s">
        <v>103</v>
      </c>
      <c r="N91" s="2"/>
    </row>
    <row r="92" spans="1:14" ht="15.8" customHeight="1" x14ac:dyDescent="0.25">
      <c r="A92" s="81"/>
      <c r="B92" s="81"/>
      <c r="C92" s="36" t="s">
        <v>142</v>
      </c>
      <c r="D92" s="40" t="s">
        <v>105</v>
      </c>
      <c r="E92" s="107">
        <v>1136058</v>
      </c>
      <c r="F92" s="108"/>
      <c r="G92" s="40"/>
      <c r="H92" s="40" t="s">
        <v>106</v>
      </c>
      <c r="I92" s="64">
        <v>1</v>
      </c>
      <c r="J92" s="65">
        <v>130</v>
      </c>
      <c r="K92" s="66">
        <v>65</v>
      </c>
      <c r="L92" s="46">
        <f t="shared" si="1"/>
        <v>65</v>
      </c>
      <c r="M92" s="43" t="s">
        <v>103</v>
      </c>
      <c r="N92" s="2"/>
    </row>
    <row r="93" spans="1:14" ht="15.8" customHeight="1" x14ac:dyDescent="0.25">
      <c r="A93" s="81"/>
      <c r="B93" s="81"/>
      <c r="C93" s="36" t="s">
        <v>140</v>
      </c>
      <c r="D93" s="40" t="s">
        <v>105</v>
      </c>
      <c r="E93" s="107">
        <v>1136059</v>
      </c>
      <c r="F93" s="108"/>
      <c r="G93" s="40"/>
      <c r="H93" s="40" t="s">
        <v>106</v>
      </c>
      <c r="I93" s="64">
        <v>2</v>
      </c>
      <c r="J93" s="65">
        <v>284</v>
      </c>
      <c r="K93" s="66">
        <v>142</v>
      </c>
      <c r="L93" s="46">
        <f t="shared" si="1"/>
        <v>142</v>
      </c>
      <c r="M93" s="43" t="s">
        <v>103</v>
      </c>
      <c r="N93" s="2"/>
    </row>
    <row r="94" spans="1:14" ht="15.8" customHeight="1" x14ac:dyDescent="0.25">
      <c r="A94" s="81"/>
      <c r="B94" s="81"/>
      <c r="C94" s="36" t="s">
        <v>131</v>
      </c>
      <c r="D94" s="40" t="s">
        <v>105</v>
      </c>
      <c r="E94" s="107">
        <v>1136060</v>
      </c>
      <c r="F94" s="108"/>
      <c r="G94" s="40"/>
      <c r="H94" s="40" t="s">
        <v>106</v>
      </c>
      <c r="I94" s="64">
        <v>2</v>
      </c>
      <c r="J94" s="65">
        <v>136</v>
      </c>
      <c r="K94" s="66">
        <v>68</v>
      </c>
      <c r="L94" s="46">
        <f t="shared" si="1"/>
        <v>68</v>
      </c>
      <c r="M94" s="43" t="s">
        <v>103</v>
      </c>
      <c r="N94" s="2"/>
    </row>
    <row r="95" spans="1:14" ht="15.8" customHeight="1" x14ac:dyDescent="0.25">
      <c r="A95" s="81"/>
      <c r="B95" s="81"/>
      <c r="C95" s="36" t="s">
        <v>146</v>
      </c>
      <c r="D95" s="40" t="s">
        <v>105</v>
      </c>
      <c r="E95" s="107">
        <v>1136095</v>
      </c>
      <c r="F95" s="108"/>
      <c r="G95" s="40"/>
      <c r="H95" s="40" t="s">
        <v>106</v>
      </c>
      <c r="I95" s="64">
        <v>2</v>
      </c>
      <c r="J95" s="65">
        <v>366</v>
      </c>
      <c r="K95" s="66">
        <v>183</v>
      </c>
      <c r="L95" s="46">
        <f t="shared" si="1"/>
        <v>183</v>
      </c>
      <c r="M95" s="43" t="s">
        <v>103</v>
      </c>
      <c r="N95" s="2"/>
    </row>
    <row r="96" spans="1:14" ht="15.8" customHeight="1" x14ac:dyDescent="0.25">
      <c r="A96" s="81"/>
      <c r="B96" s="81"/>
      <c r="C96" s="36" t="s">
        <v>131</v>
      </c>
      <c r="D96" s="40" t="s">
        <v>105</v>
      </c>
      <c r="E96" s="107">
        <v>1136097</v>
      </c>
      <c r="F96" s="108"/>
      <c r="G96" s="40"/>
      <c r="H96" s="40" t="s">
        <v>106</v>
      </c>
      <c r="I96" s="64">
        <v>1</v>
      </c>
      <c r="J96" s="65">
        <v>68</v>
      </c>
      <c r="K96" s="66">
        <v>34</v>
      </c>
      <c r="L96" s="46">
        <f t="shared" si="1"/>
        <v>34</v>
      </c>
      <c r="M96" s="43" t="s">
        <v>103</v>
      </c>
      <c r="N96" s="2"/>
    </row>
    <row r="97" spans="1:14" ht="15.8" customHeight="1" x14ac:dyDescent="0.25">
      <c r="A97" s="81"/>
      <c r="B97" s="81"/>
      <c r="C97" s="36" t="s">
        <v>147</v>
      </c>
      <c r="D97" s="40" t="s">
        <v>105</v>
      </c>
      <c r="E97" s="107">
        <v>1136098</v>
      </c>
      <c r="F97" s="108"/>
      <c r="G97" s="40"/>
      <c r="H97" s="40" t="s">
        <v>106</v>
      </c>
      <c r="I97" s="64">
        <v>1</v>
      </c>
      <c r="J97" s="65">
        <v>198</v>
      </c>
      <c r="K97" s="66">
        <v>99</v>
      </c>
      <c r="L97" s="46">
        <f t="shared" si="1"/>
        <v>99</v>
      </c>
      <c r="M97" s="43" t="s">
        <v>103</v>
      </c>
      <c r="N97" s="2"/>
    </row>
    <row r="98" spans="1:14" ht="15.8" customHeight="1" x14ac:dyDescent="0.25">
      <c r="A98" s="81"/>
      <c r="B98" s="81"/>
      <c r="C98" s="36" t="s">
        <v>139</v>
      </c>
      <c r="D98" s="40" t="s">
        <v>105</v>
      </c>
      <c r="E98" s="107">
        <v>1136099</v>
      </c>
      <c r="F98" s="108"/>
      <c r="G98" s="40"/>
      <c r="H98" s="40" t="s">
        <v>106</v>
      </c>
      <c r="I98" s="64">
        <v>11</v>
      </c>
      <c r="J98" s="65">
        <v>440</v>
      </c>
      <c r="K98" s="66">
        <v>220</v>
      </c>
      <c r="L98" s="46">
        <f t="shared" si="1"/>
        <v>220</v>
      </c>
      <c r="M98" s="43" t="s">
        <v>103</v>
      </c>
      <c r="N98" s="2"/>
    </row>
    <row r="99" spans="1:14" ht="15.8" customHeight="1" x14ac:dyDescent="0.25">
      <c r="A99" s="81"/>
      <c r="B99" s="81"/>
      <c r="C99" s="36" t="s">
        <v>138</v>
      </c>
      <c r="D99" s="40" t="s">
        <v>105</v>
      </c>
      <c r="E99" s="107">
        <v>1136106</v>
      </c>
      <c r="F99" s="108"/>
      <c r="G99" s="40"/>
      <c r="H99" s="40" t="s">
        <v>106</v>
      </c>
      <c r="I99" s="64">
        <v>2</v>
      </c>
      <c r="J99" s="65">
        <v>240</v>
      </c>
      <c r="K99" s="66">
        <v>120</v>
      </c>
      <c r="L99" s="46">
        <f t="shared" si="1"/>
        <v>120</v>
      </c>
      <c r="M99" s="43" t="s">
        <v>103</v>
      </c>
      <c r="N99" s="2"/>
    </row>
    <row r="100" spans="1:14" ht="15.8" customHeight="1" x14ac:dyDescent="0.25">
      <c r="A100" s="81"/>
      <c r="B100" s="81"/>
      <c r="C100" s="36" t="s">
        <v>148</v>
      </c>
      <c r="D100" s="40" t="s">
        <v>105</v>
      </c>
      <c r="E100" s="107">
        <v>1136108</v>
      </c>
      <c r="F100" s="108"/>
      <c r="G100" s="40"/>
      <c r="H100" s="40" t="s">
        <v>106</v>
      </c>
      <c r="I100" s="64">
        <v>1</v>
      </c>
      <c r="J100" s="65">
        <v>73</v>
      </c>
      <c r="K100" s="66">
        <v>37</v>
      </c>
      <c r="L100" s="46">
        <f t="shared" si="1"/>
        <v>36</v>
      </c>
      <c r="M100" s="43" t="s">
        <v>103</v>
      </c>
      <c r="N100" s="2"/>
    </row>
    <row r="101" spans="1:14" ht="15.8" customHeight="1" x14ac:dyDescent="0.25">
      <c r="A101" s="81"/>
      <c r="B101" s="81"/>
      <c r="C101" s="36" t="s">
        <v>145</v>
      </c>
      <c r="D101" s="40" t="s">
        <v>105</v>
      </c>
      <c r="E101" s="107">
        <v>1136110</v>
      </c>
      <c r="F101" s="108"/>
      <c r="G101" s="40"/>
      <c r="H101" s="40" t="s">
        <v>106</v>
      </c>
      <c r="I101" s="64">
        <v>1</v>
      </c>
      <c r="J101" s="65">
        <v>98</v>
      </c>
      <c r="K101" s="66">
        <v>49</v>
      </c>
      <c r="L101" s="46">
        <f t="shared" si="1"/>
        <v>49</v>
      </c>
      <c r="M101" s="43" t="s">
        <v>103</v>
      </c>
      <c r="N101" s="2"/>
    </row>
    <row r="102" spans="1:14" ht="15.8" customHeight="1" x14ac:dyDescent="0.25">
      <c r="A102" s="81"/>
      <c r="B102" s="81"/>
      <c r="C102" s="36" t="s">
        <v>149</v>
      </c>
      <c r="D102" s="40" t="s">
        <v>105</v>
      </c>
      <c r="E102" s="107">
        <v>1136115</v>
      </c>
      <c r="F102" s="108"/>
      <c r="G102" s="40"/>
      <c r="H102" s="40" t="s">
        <v>106</v>
      </c>
      <c r="I102" s="64">
        <v>3</v>
      </c>
      <c r="J102" s="65">
        <v>1023</v>
      </c>
      <c r="K102" s="66">
        <v>512</v>
      </c>
      <c r="L102" s="46">
        <f t="shared" si="1"/>
        <v>511</v>
      </c>
      <c r="M102" s="43" t="s">
        <v>103</v>
      </c>
      <c r="N102" s="2"/>
    </row>
    <row r="103" spans="1:14" ht="15.8" customHeight="1" x14ac:dyDescent="0.25">
      <c r="A103" s="81"/>
      <c r="B103" s="81"/>
      <c r="C103" s="36" t="s">
        <v>150</v>
      </c>
      <c r="D103" s="40" t="s">
        <v>105</v>
      </c>
      <c r="E103" s="107">
        <v>1136117</v>
      </c>
      <c r="F103" s="108"/>
      <c r="G103" s="40"/>
      <c r="H103" s="40" t="s">
        <v>106</v>
      </c>
      <c r="I103" s="64">
        <v>10</v>
      </c>
      <c r="J103" s="65">
        <v>250</v>
      </c>
      <c r="K103" s="66">
        <v>125</v>
      </c>
      <c r="L103" s="46">
        <f t="shared" si="1"/>
        <v>125</v>
      </c>
      <c r="M103" s="43" t="s">
        <v>103</v>
      </c>
      <c r="N103" s="2"/>
    </row>
    <row r="104" spans="1:14" ht="15.8" customHeight="1" x14ac:dyDescent="0.25">
      <c r="A104" s="81"/>
      <c r="B104" s="81"/>
      <c r="C104" s="36" t="s">
        <v>151</v>
      </c>
      <c r="D104" s="40" t="s">
        <v>105</v>
      </c>
      <c r="E104" s="107">
        <v>1136118</v>
      </c>
      <c r="F104" s="108"/>
      <c r="G104" s="40"/>
      <c r="H104" s="40" t="s">
        <v>106</v>
      </c>
      <c r="I104" s="64">
        <v>20</v>
      </c>
      <c r="J104" s="65">
        <v>640</v>
      </c>
      <c r="K104" s="66">
        <v>320</v>
      </c>
      <c r="L104" s="46">
        <f t="shared" si="1"/>
        <v>320</v>
      </c>
      <c r="M104" s="43" t="s">
        <v>103</v>
      </c>
      <c r="N104" s="2"/>
    </row>
    <row r="105" spans="1:14" ht="15.8" customHeight="1" x14ac:dyDescent="0.25">
      <c r="A105" s="81"/>
      <c r="B105" s="81"/>
      <c r="C105" s="36" t="s">
        <v>152</v>
      </c>
      <c r="D105" s="40" t="s">
        <v>105</v>
      </c>
      <c r="E105" s="107">
        <v>1136119</v>
      </c>
      <c r="F105" s="108"/>
      <c r="G105" s="40"/>
      <c r="H105" s="40" t="s">
        <v>106</v>
      </c>
      <c r="I105" s="64">
        <v>52</v>
      </c>
      <c r="J105" s="65">
        <v>2288</v>
      </c>
      <c r="K105" s="66">
        <v>1144</v>
      </c>
      <c r="L105" s="46">
        <f t="shared" si="1"/>
        <v>1144</v>
      </c>
      <c r="M105" s="43" t="s">
        <v>103</v>
      </c>
      <c r="N105" s="2"/>
    </row>
    <row r="106" spans="1:14" ht="15.8" customHeight="1" x14ac:dyDescent="0.25">
      <c r="A106" s="81"/>
      <c r="B106" s="81"/>
      <c r="C106" s="36" t="s">
        <v>153</v>
      </c>
      <c r="D106" s="40" t="s">
        <v>105</v>
      </c>
      <c r="E106" s="107">
        <v>1136120</v>
      </c>
      <c r="F106" s="108"/>
      <c r="G106" s="40"/>
      <c r="H106" s="40" t="s">
        <v>106</v>
      </c>
      <c r="I106" s="64">
        <v>2</v>
      </c>
      <c r="J106" s="65">
        <v>128</v>
      </c>
      <c r="K106" s="66">
        <v>64</v>
      </c>
      <c r="L106" s="46">
        <f t="shared" si="1"/>
        <v>64</v>
      </c>
      <c r="M106" s="43" t="s">
        <v>103</v>
      </c>
      <c r="N106" s="2"/>
    </row>
    <row r="107" spans="1:14" ht="15.8" customHeight="1" x14ac:dyDescent="0.25">
      <c r="A107" s="81"/>
      <c r="B107" s="81"/>
      <c r="C107" s="36" t="s">
        <v>154</v>
      </c>
      <c r="D107" s="40" t="s">
        <v>105</v>
      </c>
      <c r="E107" s="107">
        <v>1136121</v>
      </c>
      <c r="F107" s="108"/>
      <c r="G107" s="40"/>
      <c r="H107" s="40" t="s">
        <v>106</v>
      </c>
      <c r="I107" s="64">
        <v>271</v>
      </c>
      <c r="J107" s="65">
        <v>8130</v>
      </c>
      <c r="K107" s="66">
        <v>4065</v>
      </c>
      <c r="L107" s="46">
        <f t="shared" si="1"/>
        <v>4065</v>
      </c>
      <c r="M107" s="43" t="s">
        <v>103</v>
      </c>
      <c r="N107" s="2"/>
    </row>
    <row r="108" spans="1:14" ht="15.8" customHeight="1" x14ac:dyDescent="0.25">
      <c r="A108" s="81"/>
      <c r="B108" s="81"/>
      <c r="C108" s="36" t="s">
        <v>131</v>
      </c>
      <c r="D108" s="40" t="s">
        <v>105</v>
      </c>
      <c r="E108" s="107">
        <v>1136121</v>
      </c>
      <c r="F108" s="108"/>
      <c r="G108" s="40"/>
      <c r="H108" s="40" t="s">
        <v>106</v>
      </c>
      <c r="I108" s="64">
        <v>1</v>
      </c>
      <c r="J108" s="65">
        <v>68</v>
      </c>
      <c r="K108" s="66">
        <v>34</v>
      </c>
      <c r="L108" s="46">
        <f t="shared" si="1"/>
        <v>34</v>
      </c>
      <c r="M108" s="43" t="s">
        <v>103</v>
      </c>
      <c r="N108" s="2"/>
    </row>
    <row r="109" spans="1:14" ht="15.8" customHeight="1" x14ac:dyDescent="0.25">
      <c r="A109" s="81"/>
      <c r="B109" s="81"/>
      <c r="C109" s="36" t="s">
        <v>155</v>
      </c>
      <c r="D109" s="40" t="s">
        <v>105</v>
      </c>
      <c r="E109" s="107">
        <v>1136126</v>
      </c>
      <c r="F109" s="108"/>
      <c r="G109" s="40"/>
      <c r="H109" s="40" t="s">
        <v>106</v>
      </c>
      <c r="I109" s="64">
        <v>1</v>
      </c>
      <c r="J109" s="65">
        <v>319</v>
      </c>
      <c r="K109" s="66">
        <v>160</v>
      </c>
      <c r="L109" s="46">
        <f t="shared" si="1"/>
        <v>159</v>
      </c>
      <c r="M109" s="43" t="s">
        <v>103</v>
      </c>
      <c r="N109" s="2"/>
    </row>
    <row r="110" spans="1:14" ht="15.8" customHeight="1" x14ac:dyDescent="0.25">
      <c r="A110" s="81"/>
      <c r="B110" s="81"/>
      <c r="C110" s="36" t="s">
        <v>145</v>
      </c>
      <c r="D110" s="40" t="s">
        <v>105</v>
      </c>
      <c r="E110" s="107">
        <v>1136129</v>
      </c>
      <c r="F110" s="108"/>
      <c r="G110" s="40"/>
      <c r="H110" s="40" t="s">
        <v>106</v>
      </c>
      <c r="I110" s="64">
        <v>2</v>
      </c>
      <c r="J110" s="65">
        <v>172</v>
      </c>
      <c r="K110" s="66">
        <v>86</v>
      </c>
      <c r="L110" s="46">
        <f t="shared" si="1"/>
        <v>86</v>
      </c>
      <c r="M110" s="43" t="s">
        <v>103</v>
      </c>
      <c r="N110" s="2"/>
    </row>
    <row r="111" spans="1:14" ht="15.8" customHeight="1" x14ac:dyDescent="0.25">
      <c r="A111" s="81"/>
      <c r="B111" s="81"/>
      <c r="C111" s="36" t="s">
        <v>156</v>
      </c>
      <c r="D111" s="40" t="s">
        <v>105</v>
      </c>
      <c r="E111" s="107">
        <v>1136130</v>
      </c>
      <c r="F111" s="108"/>
      <c r="G111" s="40"/>
      <c r="H111" s="40" t="s">
        <v>106</v>
      </c>
      <c r="I111" s="64">
        <v>1</v>
      </c>
      <c r="J111" s="65">
        <v>117</v>
      </c>
      <c r="K111" s="66">
        <v>59</v>
      </c>
      <c r="L111" s="46">
        <f t="shared" si="1"/>
        <v>58</v>
      </c>
      <c r="M111" s="43" t="s">
        <v>103</v>
      </c>
      <c r="N111" s="2"/>
    </row>
    <row r="112" spans="1:14" ht="15.8" customHeight="1" x14ac:dyDescent="0.25">
      <c r="A112" s="81"/>
      <c r="B112" s="81"/>
      <c r="C112" s="36" t="s">
        <v>157</v>
      </c>
      <c r="D112" s="40" t="s">
        <v>105</v>
      </c>
      <c r="E112" s="107">
        <v>1136131</v>
      </c>
      <c r="F112" s="108"/>
      <c r="G112" s="40"/>
      <c r="H112" s="40" t="s">
        <v>106</v>
      </c>
      <c r="I112" s="64">
        <v>2</v>
      </c>
      <c r="J112" s="65">
        <v>32</v>
      </c>
      <c r="K112" s="66">
        <v>16</v>
      </c>
      <c r="L112" s="46">
        <f t="shared" si="1"/>
        <v>16</v>
      </c>
      <c r="M112" s="43" t="s">
        <v>103</v>
      </c>
      <c r="N112" s="2"/>
    </row>
    <row r="113" spans="1:14" ht="15.8" customHeight="1" x14ac:dyDescent="0.25">
      <c r="A113" s="81"/>
      <c r="B113" s="81"/>
      <c r="C113" s="36" t="s">
        <v>158</v>
      </c>
      <c r="D113" s="40" t="s">
        <v>105</v>
      </c>
      <c r="E113" s="107">
        <v>1136133</v>
      </c>
      <c r="F113" s="108"/>
      <c r="G113" s="40"/>
      <c r="H113" s="40" t="s">
        <v>106</v>
      </c>
      <c r="I113" s="64">
        <v>1</v>
      </c>
      <c r="J113" s="65">
        <v>110</v>
      </c>
      <c r="K113" s="66">
        <v>55</v>
      </c>
      <c r="L113" s="46">
        <f t="shared" si="1"/>
        <v>55</v>
      </c>
      <c r="M113" s="43" t="s">
        <v>103</v>
      </c>
      <c r="N113" s="2"/>
    </row>
    <row r="114" spans="1:14" ht="15.8" customHeight="1" x14ac:dyDescent="0.25">
      <c r="A114" s="81"/>
      <c r="B114" s="81"/>
      <c r="C114" s="36" t="s">
        <v>142</v>
      </c>
      <c r="D114" s="40" t="s">
        <v>105</v>
      </c>
      <c r="E114" s="107">
        <v>1136133</v>
      </c>
      <c r="F114" s="108"/>
      <c r="G114" s="40"/>
      <c r="H114" s="40" t="s">
        <v>106</v>
      </c>
      <c r="I114" s="64">
        <v>1</v>
      </c>
      <c r="J114" s="65">
        <v>192</v>
      </c>
      <c r="K114" s="66">
        <v>96</v>
      </c>
      <c r="L114" s="46">
        <f t="shared" si="1"/>
        <v>96</v>
      </c>
      <c r="M114" s="43" t="s">
        <v>103</v>
      </c>
      <c r="N114" s="2"/>
    </row>
    <row r="115" spans="1:14" ht="15.8" customHeight="1" x14ac:dyDescent="0.25">
      <c r="A115" s="81"/>
      <c r="B115" s="81"/>
      <c r="C115" s="36" t="s">
        <v>148</v>
      </c>
      <c r="D115" s="40" t="s">
        <v>105</v>
      </c>
      <c r="E115" s="107">
        <v>1136134</v>
      </c>
      <c r="F115" s="108"/>
      <c r="G115" s="40"/>
      <c r="H115" s="40" t="s">
        <v>106</v>
      </c>
      <c r="I115" s="64">
        <v>1</v>
      </c>
      <c r="J115" s="65">
        <v>45</v>
      </c>
      <c r="K115" s="66">
        <v>23</v>
      </c>
      <c r="L115" s="46">
        <f t="shared" si="1"/>
        <v>22</v>
      </c>
      <c r="M115" s="43" t="s">
        <v>103</v>
      </c>
      <c r="N115" s="2"/>
    </row>
    <row r="116" spans="1:14" ht="15.8" customHeight="1" x14ac:dyDescent="0.25">
      <c r="A116" s="81"/>
      <c r="B116" s="81"/>
      <c r="C116" s="36" t="s">
        <v>131</v>
      </c>
      <c r="D116" s="40" t="s">
        <v>105</v>
      </c>
      <c r="E116" s="107">
        <v>1136137</v>
      </c>
      <c r="F116" s="108"/>
      <c r="G116" s="40"/>
      <c r="H116" s="40" t="s">
        <v>106</v>
      </c>
      <c r="I116" s="64">
        <v>1</v>
      </c>
      <c r="J116" s="65">
        <v>68</v>
      </c>
      <c r="K116" s="66">
        <v>34</v>
      </c>
      <c r="L116" s="46">
        <f t="shared" si="1"/>
        <v>34</v>
      </c>
      <c r="M116" s="43" t="s">
        <v>103</v>
      </c>
      <c r="N116" s="2"/>
    </row>
    <row r="117" spans="1:14" ht="15.8" customHeight="1" x14ac:dyDescent="0.25">
      <c r="A117" s="81"/>
      <c r="B117" s="81"/>
      <c r="C117" s="36" t="s">
        <v>145</v>
      </c>
      <c r="D117" s="40" t="s">
        <v>105</v>
      </c>
      <c r="E117" s="107">
        <v>1136138</v>
      </c>
      <c r="F117" s="108"/>
      <c r="G117" s="40"/>
      <c r="H117" s="40" t="s">
        <v>106</v>
      </c>
      <c r="I117" s="64">
        <v>1</v>
      </c>
      <c r="J117" s="65">
        <v>185</v>
      </c>
      <c r="K117" s="66">
        <v>93</v>
      </c>
      <c r="L117" s="46">
        <f t="shared" si="1"/>
        <v>92</v>
      </c>
      <c r="M117" s="43" t="s">
        <v>103</v>
      </c>
      <c r="N117" s="2"/>
    </row>
    <row r="118" spans="1:14" ht="15.8" customHeight="1" x14ac:dyDescent="0.25">
      <c r="A118" s="81"/>
      <c r="B118" s="81"/>
      <c r="C118" s="36" t="s">
        <v>159</v>
      </c>
      <c r="D118" s="40" t="s">
        <v>105</v>
      </c>
      <c r="E118" s="107">
        <v>1136145</v>
      </c>
      <c r="F118" s="108"/>
      <c r="G118" s="40"/>
      <c r="H118" s="40" t="s">
        <v>106</v>
      </c>
      <c r="I118" s="64">
        <v>2</v>
      </c>
      <c r="J118" s="65">
        <v>540</v>
      </c>
      <c r="K118" s="66">
        <v>270</v>
      </c>
      <c r="L118" s="46">
        <f t="shared" si="1"/>
        <v>270</v>
      </c>
      <c r="M118" s="43" t="s">
        <v>103</v>
      </c>
      <c r="N118" s="2"/>
    </row>
    <row r="119" spans="1:14" ht="15.8" customHeight="1" x14ac:dyDescent="0.25">
      <c r="A119" s="81"/>
      <c r="B119" s="81"/>
      <c r="C119" s="36" t="s">
        <v>160</v>
      </c>
      <c r="D119" s="40" t="s">
        <v>105</v>
      </c>
      <c r="E119" s="107">
        <v>1136146</v>
      </c>
      <c r="F119" s="108"/>
      <c r="G119" s="40"/>
      <c r="H119" s="40" t="s">
        <v>106</v>
      </c>
      <c r="I119" s="64">
        <v>1</v>
      </c>
      <c r="J119" s="65">
        <v>57</v>
      </c>
      <c r="K119" s="66">
        <v>29</v>
      </c>
      <c r="L119" s="46">
        <f t="shared" si="1"/>
        <v>28</v>
      </c>
      <c r="M119" s="43" t="s">
        <v>103</v>
      </c>
      <c r="N119" s="2"/>
    </row>
    <row r="120" spans="1:14" ht="15.8" customHeight="1" x14ac:dyDescent="0.25">
      <c r="A120" s="81"/>
      <c r="B120" s="81"/>
      <c r="C120" s="36" t="s">
        <v>131</v>
      </c>
      <c r="D120" s="40" t="s">
        <v>105</v>
      </c>
      <c r="E120" s="107">
        <v>1136147</v>
      </c>
      <c r="F120" s="108"/>
      <c r="G120" s="40"/>
      <c r="H120" s="40" t="s">
        <v>106</v>
      </c>
      <c r="I120" s="64">
        <v>1</v>
      </c>
      <c r="J120" s="65">
        <v>70</v>
      </c>
      <c r="K120" s="66">
        <v>35</v>
      </c>
      <c r="L120" s="46">
        <f t="shared" si="1"/>
        <v>35</v>
      </c>
      <c r="M120" s="43" t="s">
        <v>103</v>
      </c>
      <c r="N120" s="2"/>
    </row>
    <row r="121" spans="1:14" ht="15.8" customHeight="1" x14ac:dyDescent="0.25">
      <c r="A121" s="81"/>
      <c r="B121" s="81"/>
      <c r="C121" s="36" t="s">
        <v>155</v>
      </c>
      <c r="D121" s="40" t="s">
        <v>105</v>
      </c>
      <c r="E121" s="107">
        <v>1136148</v>
      </c>
      <c r="F121" s="108"/>
      <c r="G121" s="40"/>
      <c r="H121" s="40" t="s">
        <v>106</v>
      </c>
      <c r="I121" s="64">
        <v>1</v>
      </c>
      <c r="J121" s="65">
        <v>360</v>
      </c>
      <c r="K121" s="66">
        <v>180</v>
      </c>
      <c r="L121" s="46">
        <f t="shared" si="1"/>
        <v>180</v>
      </c>
      <c r="M121" s="43" t="s">
        <v>103</v>
      </c>
      <c r="N121" s="2"/>
    </row>
    <row r="122" spans="1:14" ht="15.8" customHeight="1" x14ac:dyDescent="0.25">
      <c r="A122" s="81"/>
      <c r="B122" s="81"/>
      <c r="C122" s="36" t="s">
        <v>139</v>
      </c>
      <c r="D122" s="40" t="s">
        <v>105</v>
      </c>
      <c r="E122" s="107">
        <v>1136149</v>
      </c>
      <c r="F122" s="108"/>
      <c r="G122" s="40"/>
      <c r="H122" s="40" t="s">
        <v>106</v>
      </c>
      <c r="I122" s="64">
        <v>17</v>
      </c>
      <c r="J122" s="65">
        <v>680</v>
      </c>
      <c r="K122" s="66">
        <v>340</v>
      </c>
      <c r="L122" s="46">
        <f t="shared" si="1"/>
        <v>340</v>
      </c>
      <c r="M122" s="43" t="s">
        <v>103</v>
      </c>
      <c r="N122" s="2"/>
    </row>
    <row r="123" spans="1:14" ht="15.8" customHeight="1" x14ac:dyDescent="0.25">
      <c r="A123" s="81"/>
      <c r="B123" s="81"/>
      <c r="C123" s="36" t="s">
        <v>161</v>
      </c>
      <c r="D123" s="40" t="s">
        <v>105</v>
      </c>
      <c r="E123" s="107">
        <v>1136161</v>
      </c>
      <c r="F123" s="108"/>
      <c r="G123" s="40"/>
      <c r="H123" s="40" t="s">
        <v>106</v>
      </c>
      <c r="I123" s="64">
        <v>13</v>
      </c>
      <c r="J123" s="65">
        <v>520</v>
      </c>
      <c r="K123" s="66">
        <v>260</v>
      </c>
      <c r="L123" s="46">
        <f t="shared" ref="L123:L161" si="2">J123-K123</f>
        <v>260</v>
      </c>
      <c r="M123" s="43" t="s">
        <v>103</v>
      </c>
      <c r="N123" s="2"/>
    </row>
    <row r="124" spans="1:14" ht="15.8" customHeight="1" x14ac:dyDescent="0.25">
      <c r="A124" s="81"/>
      <c r="B124" s="81"/>
      <c r="C124" s="36" t="s">
        <v>162</v>
      </c>
      <c r="D124" s="40" t="s">
        <v>105</v>
      </c>
      <c r="E124" s="107">
        <v>1136162</v>
      </c>
      <c r="F124" s="108"/>
      <c r="G124" s="40"/>
      <c r="H124" s="40" t="s">
        <v>106</v>
      </c>
      <c r="I124" s="64">
        <v>1</v>
      </c>
      <c r="J124" s="65">
        <v>198</v>
      </c>
      <c r="K124" s="66">
        <v>99</v>
      </c>
      <c r="L124" s="46">
        <f t="shared" si="2"/>
        <v>99</v>
      </c>
      <c r="M124" s="43" t="s">
        <v>103</v>
      </c>
      <c r="N124" s="2"/>
    </row>
    <row r="125" spans="1:14" ht="15.8" customHeight="1" x14ac:dyDescent="0.25">
      <c r="A125" s="81"/>
      <c r="B125" s="81"/>
      <c r="C125" s="36" t="s">
        <v>131</v>
      </c>
      <c r="D125" s="40" t="s">
        <v>105</v>
      </c>
      <c r="E125" s="107">
        <v>1136166</v>
      </c>
      <c r="F125" s="108"/>
      <c r="G125" s="40"/>
      <c r="H125" s="40" t="s">
        <v>106</v>
      </c>
      <c r="I125" s="64">
        <v>1</v>
      </c>
      <c r="J125" s="65">
        <v>68</v>
      </c>
      <c r="K125" s="66">
        <v>34</v>
      </c>
      <c r="L125" s="46">
        <f t="shared" si="2"/>
        <v>34</v>
      </c>
      <c r="M125" s="43" t="s">
        <v>103</v>
      </c>
      <c r="N125" s="2"/>
    </row>
    <row r="126" spans="1:14" ht="15.8" customHeight="1" x14ac:dyDescent="0.25">
      <c r="A126" s="81"/>
      <c r="B126" s="81"/>
      <c r="C126" s="36" t="s">
        <v>163</v>
      </c>
      <c r="D126" s="40" t="s">
        <v>105</v>
      </c>
      <c r="E126" s="107">
        <v>1136172</v>
      </c>
      <c r="F126" s="108"/>
      <c r="G126" s="40"/>
      <c r="H126" s="40" t="s">
        <v>106</v>
      </c>
      <c r="I126" s="64">
        <v>2</v>
      </c>
      <c r="J126" s="65">
        <v>466</v>
      </c>
      <c r="K126" s="66">
        <v>233</v>
      </c>
      <c r="L126" s="46">
        <f t="shared" si="2"/>
        <v>233</v>
      </c>
      <c r="M126" s="43" t="s">
        <v>103</v>
      </c>
      <c r="N126" s="2"/>
    </row>
    <row r="127" spans="1:14" ht="15.8" customHeight="1" x14ac:dyDescent="0.25">
      <c r="A127" s="81"/>
      <c r="B127" s="81"/>
      <c r="C127" s="36" t="s">
        <v>145</v>
      </c>
      <c r="D127" s="40" t="s">
        <v>105</v>
      </c>
      <c r="E127" s="107">
        <v>1136173</v>
      </c>
      <c r="F127" s="108"/>
      <c r="G127" s="40"/>
      <c r="H127" s="40" t="s">
        <v>106</v>
      </c>
      <c r="I127" s="64">
        <v>1</v>
      </c>
      <c r="J127" s="65">
        <v>185</v>
      </c>
      <c r="K127" s="66">
        <v>93</v>
      </c>
      <c r="L127" s="46">
        <f t="shared" si="2"/>
        <v>92</v>
      </c>
      <c r="M127" s="43" t="s">
        <v>103</v>
      </c>
      <c r="N127" s="2"/>
    </row>
    <row r="128" spans="1:14" ht="15.8" customHeight="1" x14ac:dyDescent="0.25">
      <c r="A128" s="81"/>
      <c r="B128" s="81"/>
      <c r="C128" s="36" t="s">
        <v>139</v>
      </c>
      <c r="D128" s="40" t="s">
        <v>105</v>
      </c>
      <c r="E128" s="107">
        <v>1136175</v>
      </c>
      <c r="F128" s="108"/>
      <c r="G128" s="40"/>
      <c r="H128" s="40" t="s">
        <v>106</v>
      </c>
      <c r="I128" s="64">
        <v>14</v>
      </c>
      <c r="J128" s="65">
        <v>560</v>
      </c>
      <c r="K128" s="66">
        <v>280</v>
      </c>
      <c r="L128" s="46">
        <f t="shared" si="2"/>
        <v>280</v>
      </c>
      <c r="M128" s="43" t="s">
        <v>103</v>
      </c>
      <c r="N128" s="2"/>
    </row>
    <row r="129" spans="1:14" ht="15.8" customHeight="1" x14ac:dyDescent="0.25">
      <c r="A129" s="81"/>
      <c r="B129" s="81"/>
      <c r="C129" s="36" t="s">
        <v>164</v>
      </c>
      <c r="D129" s="40" t="s">
        <v>105</v>
      </c>
      <c r="E129" s="107">
        <v>1136176</v>
      </c>
      <c r="F129" s="108"/>
      <c r="G129" s="40"/>
      <c r="H129" s="40" t="s">
        <v>106</v>
      </c>
      <c r="I129" s="64">
        <v>2</v>
      </c>
      <c r="J129" s="65">
        <v>240</v>
      </c>
      <c r="K129" s="66">
        <v>120</v>
      </c>
      <c r="L129" s="46">
        <f t="shared" si="2"/>
        <v>120</v>
      </c>
      <c r="M129" s="43" t="s">
        <v>103</v>
      </c>
      <c r="N129" s="2"/>
    </row>
    <row r="130" spans="1:14" ht="15.8" customHeight="1" x14ac:dyDescent="0.25">
      <c r="A130" s="81"/>
      <c r="B130" s="81"/>
      <c r="C130" s="36" t="s">
        <v>142</v>
      </c>
      <c r="D130" s="40" t="s">
        <v>105</v>
      </c>
      <c r="E130" s="107">
        <v>1136182</v>
      </c>
      <c r="F130" s="108"/>
      <c r="G130" s="40"/>
      <c r="H130" s="40" t="s">
        <v>106</v>
      </c>
      <c r="I130" s="64">
        <v>1</v>
      </c>
      <c r="J130" s="65">
        <v>150</v>
      </c>
      <c r="K130" s="66">
        <v>75</v>
      </c>
      <c r="L130" s="46">
        <f t="shared" si="2"/>
        <v>75</v>
      </c>
      <c r="M130" s="43" t="s">
        <v>103</v>
      </c>
      <c r="N130" s="2"/>
    </row>
    <row r="131" spans="1:14" ht="15.8" customHeight="1" x14ac:dyDescent="0.25">
      <c r="A131" s="81"/>
      <c r="B131" s="81"/>
      <c r="C131" s="36" t="s">
        <v>131</v>
      </c>
      <c r="D131" s="40" t="s">
        <v>105</v>
      </c>
      <c r="E131" s="107">
        <v>1136185</v>
      </c>
      <c r="F131" s="108"/>
      <c r="G131" s="40"/>
      <c r="H131" s="40" t="s">
        <v>106</v>
      </c>
      <c r="I131" s="64">
        <v>1</v>
      </c>
      <c r="J131" s="65">
        <v>68</v>
      </c>
      <c r="K131" s="66">
        <v>34</v>
      </c>
      <c r="L131" s="46">
        <f t="shared" si="2"/>
        <v>34</v>
      </c>
      <c r="M131" s="43" t="s">
        <v>103</v>
      </c>
      <c r="N131" s="2"/>
    </row>
    <row r="132" spans="1:14" ht="15.8" customHeight="1" x14ac:dyDescent="0.25">
      <c r="A132" s="81"/>
      <c r="B132" s="81"/>
      <c r="C132" s="36" t="s">
        <v>133</v>
      </c>
      <c r="D132" s="40" t="s">
        <v>105</v>
      </c>
      <c r="E132" s="107">
        <v>1136194</v>
      </c>
      <c r="F132" s="108"/>
      <c r="G132" s="40"/>
      <c r="H132" s="40" t="s">
        <v>106</v>
      </c>
      <c r="I132" s="64">
        <v>1</v>
      </c>
      <c r="J132" s="65">
        <v>240</v>
      </c>
      <c r="K132" s="66">
        <v>120</v>
      </c>
      <c r="L132" s="46">
        <f t="shared" si="2"/>
        <v>120</v>
      </c>
      <c r="M132" s="43" t="s">
        <v>103</v>
      </c>
      <c r="N132" s="2"/>
    </row>
    <row r="133" spans="1:14" ht="15.8" customHeight="1" x14ac:dyDescent="0.25">
      <c r="A133" s="81"/>
      <c r="B133" s="81"/>
      <c r="C133" s="36" t="s">
        <v>145</v>
      </c>
      <c r="D133" s="40" t="s">
        <v>105</v>
      </c>
      <c r="E133" s="107">
        <v>1136195</v>
      </c>
      <c r="F133" s="108"/>
      <c r="G133" s="40"/>
      <c r="H133" s="40" t="s">
        <v>106</v>
      </c>
      <c r="I133" s="64">
        <v>1</v>
      </c>
      <c r="J133" s="65">
        <v>206</v>
      </c>
      <c r="K133" s="66">
        <v>103</v>
      </c>
      <c r="L133" s="46">
        <f t="shared" si="2"/>
        <v>103</v>
      </c>
      <c r="M133" s="43" t="s">
        <v>103</v>
      </c>
      <c r="N133" s="2"/>
    </row>
    <row r="134" spans="1:14" ht="15.8" customHeight="1" x14ac:dyDescent="0.25">
      <c r="A134" s="81"/>
      <c r="B134" s="81"/>
      <c r="C134" s="36" t="s">
        <v>131</v>
      </c>
      <c r="D134" s="40" t="s">
        <v>105</v>
      </c>
      <c r="E134" s="107">
        <v>1136199</v>
      </c>
      <c r="F134" s="108"/>
      <c r="G134" s="40"/>
      <c r="H134" s="40" t="s">
        <v>106</v>
      </c>
      <c r="I134" s="64">
        <v>1</v>
      </c>
      <c r="J134" s="65">
        <v>68</v>
      </c>
      <c r="K134" s="66">
        <v>34</v>
      </c>
      <c r="L134" s="46">
        <f t="shared" si="2"/>
        <v>34</v>
      </c>
      <c r="M134" s="43" t="s">
        <v>103</v>
      </c>
      <c r="N134" s="2"/>
    </row>
    <row r="135" spans="1:14" ht="15.8" customHeight="1" x14ac:dyDescent="0.25">
      <c r="A135" s="81"/>
      <c r="B135" s="81"/>
      <c r="C135" s="36" t="s">
        <v>165</v>
      </c>
      <c r="D135" s="40" t="s">
        <v>105</v>
      </c>
      <c r="E135" s="107">
        <v>1136202</v>
      </c>
      <c r="F135" s="108"/>
      <c r="G135" s="40"/>
      <c r="H135" s="40" t="s">
        <v>106</v>
      </c>
      <c r="I135" s="64">
        <v>1</v>
      </c>
      <c r="J135" s="65">
        <v>130</v>
      </c>
      <c r="K135" s="66">
        <v>65</v>
      </c>
      <c r="L135" s="46">
        <f t="shared" si="2"/>
        <v>65</v>
      </c>
      <c r="M135" s="43" t="s">
        <v>103</v>
      </c>
      <c r="N135" s="2"/>
    </row>
    <row r="136" spans="1:14" ht="15.8" customHeight="1" x14ac:dyDescent="0.25">
      <c r="A136" s="81"/>
      <c r="B136" s="81"/>
      <c r="C136" s="36" t="s">
        <v>166</v>
      </c>
      <c r="D136" s="40" t="s">
        <v>105</v>
      </c>
      <c r="E136" s="107">
        <v>1136203</v>
      </c>
      <c r="F136" s="108"/>
      <c r="G136" s="40"/>
      <c r="H136" s="40" t="s">
        <v>106</v>
      </c>
      <c r="I136" s="64">
        <v>2</v>
      </c>
      <c r="J136" s="65">
        <v>384</v>
      </c>
      <c r="K136" s="66">
        <v>192</v>
      </c>
      <c r="L136" s="46">
        <f t="shared" si="2"/>
        <v>192</v>
      </c>
      <c r="M136" s="43" t="s">
        <v>103</v>
      </c>
      <c r="N136" s="2"/>
    </row>
    <row r="137" spans="1:14" ht="15.8" customHeight="1" x14ac:dyDescent="0.25">
      <c r="A137" s="81"/>
      <c r="B137" s="81"/>
      <c r="C137" s="36" t="s">
        <v>167</v>
      </c>
      <c r="D137" s="40" t="s">
        <v>105</v>
      </c>
      <c r="E137" s="107">
        <v>1136233</v>
      </c>
      <c r="F137" s="108"/>
      <c r="G137" s="40"/>
      <c r="H137" s="40" t="s">
        <v>106</v>
      </c>
      <c r="I137" s="64">
        <v>1</v>
      </c>
      <c r="J137" s="65">
        <v>100</v>
      </c>
      <c r="K137" s="66">
        <v>50</v>
      </c>
      <c r="L137" s="46">
        <f t="shared" si="2"/>
        <v>50</v>
      </c>
      <c r="M137" s="43" t="s">
        <v>103</v>
      </c>
      <c r="N137" s="2"/>
    </row>
    <row r="138" spans="1:14" ht="15.8" customHeight="1" x14ac:dyDescent="0.25">
      <c r="A138" s="81"/>
      <c r="B138" s="81"/>
      <c r="C138" s="36" t="s">
        <v>145</v>
      </c>
      <c r="D138" s="40" t="s">
        <v>105</v>
      </c>
      <c r="E138" s="107">
        <v>1136241</v>
      </c>
      <c r="F138" s="108"/>
      <c r="G138" s="40"/>
      <c r="H138" s="40" t="s">
        <v>106</v>
      </c>
      <c r="I138" s="64">
        <v>1</v>
      </c>
      <c r="J138" s="65">
        <v>128</v>
      </c>
      <c r="K138" s="66">
        <v>64</v>
      </c>
      <c r="L138" s="46">
        <f t="shared" si="2"/>
        <v>64</v>
      </c>
      <c r="M138" s="43" t="s">
        <v>103</v>
      </c>
      <c r="N138" s="2"/>
    </row>
    <row r="139" spans="1:14" ht="15.8" customHeight="1" x14ac:dyDescent="0.25">
      <c r="A139" s="81"/>
      <c r="B139" s="81"/>
      <c r="C139" s="36" t="s">
        <v>168</v>
      </c>
      <c r="D139" s="40" t="s">
        <v>105</v>
      </c>
      <c r="E139" s="107">
        <v>1136251</v>
      </c>
      <c r="F139" s="108"/>
      <c r="G139" s="40"/>
      <c r="H139" s="40" t="s">
        <v>106</v>
      </c>
      <c r="I139" s="64">
        <v>1</v>
      </c>
      <c r="J139" s="65">
        <v>800</v>
      </c>
      <c r="K139" s="66">
        <v>400</v>
      </c>
      <c r="L139" s="46">
        <f t="shared" si="2"/>
        <v>400</v>
      </c>
      <c r="M139" s="43" t="s">
        <v>103</v>
      </c>
      <c r="N139" s="2"/>
    </row>
    <row r="140" spans="1:14" ht="15.8" customHeight="1" x14ac:dyDescent="0.25">
      <c r="A140" s="81"/>
      <c r="B140" s="81"/>
      <c r="C140" s="36" t="s">
        <v>168</v>
      </c>
      <c r="D140" s="40" t="s">
        <v>105</v>
      </c>
      <c r="E140" s="107">
        <v>1136255</v>
      </c>
      <c r="F140" s="108"/>
      <c r="G140" s="40"/>
      <c r="H140" s="40" t="s">
        <v>106</v>
      </c>
      <c r="I140" s="64">
        <v>1</v>
      </c>
      <c r="J140" s="65">
        <v>980</v>
      </c>
      <c r="K140" s="66">
        <v>490</v>
      </c>
      <c r="L140" s="46">
        <f t="shared" si="2"/>
        <v>490</v>
      </c>
      <c r="M140" s="43" t="s">
        <v>103</v>
      </c>
      <c r="N140" s="2"/>
    </row>
    <row r="141" spans="1:14" ht="15.8" customHeight="1" x14ac:dyDescent="0.25">
      <c r="A141" s="81"/>
      <c r="B141" s="81"/>
      <c r="C141" s="36" t="s">
        <v>169</v>
      </c>
      <c r="D141" s="40" t="s">
        <v>105</v>
      </c>
      <c r="E141" s="107">
        <v>1136258</v>
      </c>
      <c r="F141" s="108"/>
      <c r="G141" s="40"/>
      <c r="H141" s="40" t="s">
        <v>106</v>
      </c>
      <c r="I141" s="64">
        <v>1</v>
      </c>
      <c r="J141" s="65">
        <v>216</v>
      </c>
      <c r="K141" s="66">
        <v>108</v>
      </c>
      <c r="L141" s="46">
        <f t="shared" si="2"/>
        <v>108</v>
      </c>
      <c r="M141" s="43" t="s">
        <v>103</v>
      </c>
      <c r="N141" s="2"/>
    </row>
    <row r="142" spans="1:14" ht="15.8" customHeight="1" x14ac:dyDescent="0.25">
      <c r="A142" s="81"/>
      <c r="B142" s="81"/>
      <c r="C142" s="36" t="s">
        <v>170</v>
      </c>
      <c r="D142" s="40" t="s">
        <v>105</v>
      </c>
      <c r="E142" s="107">
        <v>1136259</v>
      </c>
      <c r="F142" s="108"/>
      <c r="G142" s="40"/>
      <c r="H142" s="40" t="s">
        <v>106</v>
      </c>
      <c r="I142" s="64">
        <v>1</v>
      </c>
      <c r="J142" s="65">
        <v>238</v>
      </c>
      <c r="K142" s="66">
        <v>119</v>
      </c>
      <c r="L142" s="46">
        <f t="shared" si="2"/>
        <v>119</v>
      </c>
      <c r="M142" s="43" t="s">
        <v>103</v>
      </c>
      <c r="N142" s="2"/>
    </row>
    <row r="143" spans="1:14" ht="15.8" customHeight="1" x14ac:dyDescent="0.25">
      <c r="A143" s="81"/>
      <c r="B143" s="81"/>
      <c r="C143" s="36" t="s">
        <v>171</v>
      </c>
      <c r="D143" s="40" t="s">
        <v>105</v>
      </c>
      <c r="E143" s="107">
        <v>1136267</v>
      </c>
      <c r="F143" s="108"/>
      <c r="G143" s="40"/>
      <c r="H143" s="40" t="s">
        <v>106</v>
      </c>
      <c r="I143" s="64">
        <v>2</v>
      </c>
      <c r="J143" s="65">
        <v>496</v>
      </c>
      <c r="K143" s="66">
        <v>248</v>
      </c>
      <c r="L143" s="46">
        <f t="shared" si="2"/>
        <v>248</v>
      </c>
      <c r="M143" s="43" t="s">
        <v>103</v>
      </c>
      <c r="N143" s="2"/>
    </row>
    <row r="144" spans="1:14" ht="15.8" customHeight="1" x14ac:dyDescent="0.25">
      <c r="A144" s="81"/>
      <c r="B144" s="81"/>
      <c r="C144" s="36" t="s">
        <v>172</v>
      </c>
      <c r="D144" s="40" t="s">
        <v>105</v>
      </c>
      <c r="E144" s="107">
        <v>1136268</v>
      </c>
      <c r="F144" s="108"/>
      <c r="G144" s="40"/>
      <c r="H144" s="40" t="s">
        <v>106</v>
      </c>
      <c r="I144" s="64">
        <v>1</v>
      </c>
      <c r="J144" s="65">
        <v>660</v>
      </c>
      <c r="K144" s="66">
        <v>330</v>
      </c>
      <c r="L144" s="46">
        <f t="shared" si="2"/>
        <v>330</v>
      </c>
      <c r="M144" s="43" t="s">
        <v>103</v>
      </c>
      <c r="N144" s="2"/>
    </row>
    <row r="145" spans="1:14" ht="15.8" customHeight="1" x14ac:dyDescent="0.25">
      <c r="A145" s="81"/>
      <c r="B145" s="81"/>
      <c r="C145" s="36" t="s">
        <v>173</v>
      </c>
      <c r="D145" s="40" t="s">
        <v>105</v>
      </c>
      <c r="E145" s="107">
        <v>1136269</v>
      </c>
      <c r="F145" s="108"/>
      <c r="G145" s="40"/>
      <c r="H145" s="40" t="s">
        <v>106</v>
      </c>
      <c r="I145" s="64">
        <v>1</v>
      </c>
      <c r="J145" s="65">
        <v>759</v>
      </c>
      <c r="K145" s="66">
        <v>380</v>
      </c>
      <c r="L145" s="46">
        <f t="shared" si="2"/>
        <v>379</v>
      </c>
      <c r="M145" s="43" t="s">
        <v>103</v>
      </c>
      <c r="N145" s="2"/>
    </row>
    <row r="146" spans="1:14" ht="15.8" customHeight="1" x14ac:dyDescent="0.25">
      <c r="A146" s="81"/>
      <c r="B146" s="81"/>
      <c r="C146" s="36" t="s">
        <v>174</v>
      </c>
      <c r="D146" s="40" t="s">
        <v>105</v>
      </c>
      <c r="E146" s="107">
        <v>1136277</v>
      </c>
      <c r="F146" s="108"/>
      <c r="G146" s="40"/>
      <c r="H146" s="40" t="s">
        <v>106</v>
      </c>
      <c r="I146" s="64">
        <v>1</v>
      </c>
      <c r="J146" s="65">
        <v>126</v>
      </c>
      <c r="K146" s="66">
        <v>63</v>
      </c>
      <c r="L146" s="46">
        <f t="shared" si="2"/>
        <v>63</v>
      </c>
      <c r="M146" s="43" t="s">
        <v>103</v>
      </c>
      <c r="N146" s="2"/>
    </row>
    <row r="147" spans="1:14" ht="15.8" customHeight="1" x14ac:dyDescent="0.25">
      <c r="A147" s="81"/>
      <c r="B147" s="81"/>
      <c r="C147" s="36" t="s">
        <v>174</v>
      </c>
      <c r="D147" s="40" t="s">
        <v>105</v>
      </c>
      <c r="E147" s="107">
        <v>1136278</v>
      </c>
      <c r="F147" s="108"/>
      <c r="G147" s="40"/>
      <c r="H147" s="40" t="s">
        <v>106</v>
      </c>
      <c r="I147" s="64">
        <v>1</v>
      </c>
      <c r="J147" s="65">
        <v>126</v>
      </c>
      <c r="K147" s="66">
        <v>63</v>
      </c>
      <c r="L147" s="46">
        <f t="shared" si="2"/>
        <v>63</v>
      </c>
      <c r="M147" s="43" t="s">
        <v>103</v>
      </c>
      <c r="N147" s="2"/>
    </row>
    <row r="148" spans="1:14" ht="15.8" customHeight="1" x14ac:dyDescent="0.25">
      <c r="A148" s="81"/>
      <c r="B148" s="81"/>
      <c r="C148" s="36" t="s">
        <v>175</v>
      </c>
      <c r="D148" s="40" t="s">
        <v>105</v>
      </c>
      <c r="E148" s="107">
        <v>1137148</v>
      </c>
      <c r="F148" s="108"/>
      <c r="G148" s="40"/>
      <c r="H148" s="40" t="s">
        <v>106</v>
      </c>
      <c r="I148" s="64">
        <v>1</v>
      </c>
      <c r="J148" s="65">
        <v>56</v>
      </c>
      <c r="K148" s="66">
        <v>28</v>
      </c>
      <c r="L148" s="46">
        <f t="shared" si="2"/>
        <v>28</v>
      </c>
      <c r="M148" s="43" t="s">
        <v>103</v>
      </c>
      <c r="N148" s="2"/>
    </row>
    <row r="149" spans="1:14" ht="15.8" customHeight="1" x14ac:dyDescent="0.25">
      <c r="A149" s="81"/>
      <c r="B149" s="81"/>
      <c r="C149" s="36" t="s">
        <v>176</v>
      </c>
      <c r="D149" s="40" t="s">
        <v>105</v>
      </c>
      <c r="E149" s="107">
        <v>1137091</v>
      </c>
      <c r="F149" s="108"/>
      <c r="G149" s="40"/>
      <c r="H149" s="40" t="s">
        <v>106</v>
      </c>
      <c r="I149" s="64">
        <v>1</v>
      </c>
      <c r="J149" s="65">
        <v>121</v>
      </c>
      <c r="K149" s="66">
        <v>61</v>
      </c>
      <c r="L149" s="46">
        <f t="shared" si="2"/>
        <v>60</v>
      </c>
      <c r="M149" s="43" t="s">
        <v>103</v>
      </c>
      <c r="N149" s="2"/>
    </row>
    <row r="150" spans="1:14" ht="15.8" customHeight="1" x14ac:dyDescent="0.25">
      <c r="A150" s="81"/>
      <c r="B150" s="81"/>
      <c r="C150" s="36" t="s">
        <v>177</v>
      </c>
      <c r="D150" s="40" t="s">
        <v>105</v>
      </c>
      <c r="E150" s="107">
        <v>1137111</v>
      </c>
      <c r="F150" s="108"/>
      <c r="G150" s="40"/>
      <c r="H150" s="40" t="s">
        <v>106</v>
      </c>
      <c r="I150" s="64">
        <v>2</v>
      </c>
      <c r="J150" s="65">
        <v>180</v>
      </c>
      <c r="K150" s="66">
        <v>90</v>
      </c>
      <c r="L150" s="46">
        <f t="shared" si="2"/>
        <v>90</v>
      </c>
      <c r="M150" s="43" t="s">
        <v>103</v>
      </c>
      <c r="N150" s="2"/>
    </row>
    <row r="151" spans="1:14" ht="15.8" customHeight="1" x14ac:dyDescent="0.25">
      <c r="A151" s="81"/>
      <c r="B151" s="81"/>
      <c r="C151" s="36" t="s">
        <v>177</v>
      </c>
      <c r="D151" s="40" t="s">
        <v>105</v>
      </c>
      <c r="E151" s="107">
        <v>1137120</v>
      </c>
      <c r="F151" s="108"/>
      <c r="G151" s="40"/>
      <c r="H151" s="40" t="s">
        <v>106</v>
      </c>
      <c r="I151" s="64">
        <v>1</v>
      </c>
      <c r="J151" s="65">
        <v>170</v>
      </c>
      <c r="K151" s="66">
        <v>85</v>
      </c>
      <c r="L151" s="46">
        <f t="shared" si="2"/>
        <v>85</v>
      </c>
      <c r="M151" s="43" t="s">
        <v>103</v>
      </c>
      <c r="N151" s="2"/>
    </row>
    <row r="152" spans="1:14" ht="15.8" customHeight="1" x14ac:dyDescent="0.25">
      <c r="A152" s="81"/>
      <c r="B152" s="81"/>
      <c r="C152" s="36" t="s">
        <v>178</v>
      </c>
      <c r="D152" s="40" t="s">
        <v>105</v>
      </c>
      <c r="E152" s="107">
        <v>1137145</v>
      </c>
      <c r="F152" s="108"/>
      <c r="G152" s="40"/>
      <c r="H152" s="40" t="s">
        <v>106</v>
      </c>
      <c r="I152" s="64">
        <v>1</v>
      </c>
      <c r="J152" s="65">
        <v>56</v>
      </c>
      <c r="K152" s="66">
        <v>28</v>
      </c>
      <c r="L152" s="46">
        <f t="shared" si="2"/>
        <v>28</v>
      </c>
      <c r="M152" s="43" t="s">
        <v>103</v>
      </c>
      <c r="N152" s="2"/>
    </row>
    <row r="153" spans="1:14" ht="15.8" customHeight="1" x14ac:dyDescent="0.25">
      <c r="A153" s="81"/>
      <c r="B153" s="81"/>
      <c r="C153" s="36" t="s">
        <v>179</v>
      </c>
      <c r="D153" s="40" t="s">
        <v>105</v>
      </c>
      <c r="E153" s="107">
        <v>1137146</v>
      </c>
      <c r="F153" s="108"/>
      <c r="G153" s="40"/>
      <c r="H153" s="40" t="s">
        <v>106</v>
      </c>
      <c r="I153" s="64">
        <v>1</v>
      </c>
      <c r="J153" s="65">
        <v>38</v>
      </c>
      <c r="K153" s="66">
        <v>19</v>
      </c>
      <c r="L153" s="46">
        <f t="shared" si="2"/>
        <v>19</v>
      </c>
      <c r="M153" s="43" t="s">
        <v>103</v>
      </c>
      <c r="N153" s="2"/>
    </row>
    <row r="154" spans="1:14" ht="15.8" customHeight="1" x14ac:dyDescent="0.25">
      <c r="A154" s="81"/>
      <c r="B154" s="81"/>
      <c r="C154" s="36" t="s">
        <v>178</v>
      </c>
      <c r="D154" s="40" t="s">
        <v>105</v>
      </c>
      <c r="E154" s="107">
        <v>1137147</v>
      </c>
      <c r="F154" s="108"/>
      <c r="G154" s="40"/>
      <c r="H154" s="40" t="s">
        <v>106</v>
      </c>
      <c r="I154" s="64">
        <v>1</v>
      </c>
      <c r="J154" s="65">
        <v>56</v>
      </c>
      <c r="K154" s="66">
        <v>28</v>
      </c>
      <c r="L154" s="46">
        <f t="shared" si="2"/>
        <v>28</v>
      </c>
      <c r="M154" s="43" t="s">
        <v>103</v>
      </c>
      <c r="N154" s="2"/>
    </row>
    <row r="155" spans="1:14" ht="15.8" customHeight="1" x14ac:dyDescent="0.25">
      <c r="A155" s="81"/>
      <c r="B155" s="81"/>
      <c r="C155" s="36" t="s">
        <v>178</v>
      </c>
      <c r="D155" s="40" t="s">
        <v>105</v>
      </c>
      <c r="E155" s="107">
        <v>1137149</v>
      </c>
      <c r="F155" s="108"/>
      <c r="G155" s="40"/>
      <c r="H155" s="40" t="s">
        <v>106</v>
      </c>
      <c r="I155" s="64">
        <v>2</v>
      </c>
      <c r="J155" s="65">
        <v>112</v>
      </c>
      <c r="K155" s="66">
        <v>56</v>
      </c>
      <c r="L155" s="46">
        <f t="shared" si="2"/>
        <v>56</v>
      </c>
      <c r="M155" s="43" t="s">
        <v>103</v>
      </c>
      <c r="N155" s="2"/>
    </row>
    <row r="156" spans="1:14" ht="15.8" customHeight="1" x14ac:dyDescent="0.25">
      <c r="A156" s="81"/>
      <c r="B156" s="81"/>
      <c r="C156" s="36" t="s">
        <v>180</v>
      </c>
      <c r="D156" s="40" t="s">
        <v>105</v>
      </c>
      <c r="E156" s="107">
        <v>1137156</v>
      </c>
      <c r="F156" s="108"/>
      <c r="G156" s="40"/>
      <c r="H156" s="40" t="s">
        <v>106</v>
      </c>
      <c r="I156" s="64">
        <v>2</v>
      </c>
      <c r="J156" s="65">
        <v>60</v>
      </c>
      <c r="K156" s="66">
        <v>30</v>
      </c>
      <c r="L156" s="46">
        <f t="shared" si="2"/>
        <v>30</v>
      </c>
      <c r="M156" s="43" t="s">
        <v>103</v>
      </c>
      <c r="N156" s="2"/>
    </row>
    <row r="157" spans="1:14" ht="15.8" customHeight="1" x14ac:dyDescent="0.25">
      <c r="A157" s="81"/>
      <c r="B157" s="81"/>
      <c r="C157" s="36" t="s">
        <v>181</v>
      </c>
      <c r="D157" s="40" t="s">
        <v>105</v>
      </c>
      <c r="E157" s="107">
        <v>1137179</v>
      </c>
      <c r="F157" s="108"/>
      <c r="G157" s="40"/>
      <c r="H157" s="40" t="s">
        <v>106</v>
      </c>
      <c r="I157" s="64">
        <v>7</v>
      </c>
      <c r="J157" s="65">
        <v>266</v>
      </c>
      <c r="K157" s="66">
        <v>133</v>
      </c>
      <c r="L157" s="46">
        <f t="shared" si="2"/>
        <v>133</v>
      </c>
      <c r="M157" s="43" t="s">
        <v>103</v>
      </c>
      <c r="N157" s="2"/>
    </row>
    <row r="158" spans="1:14" ht="15.8" customHeight="1" x14ac:dyDescent="0.25">
      <c r="A158" s="81"/>
      <c r="B158" s="81"/>
      <c r="C158" s="36" t="s">
        <v>182</v>
      </c>
      <c r="D158" s="40" t="s">
        <v>105</v>
      </c>
      <c r="E158" s="107">
        <v>1137181</v>
      </c>
      <c r="F158" s="108"/>
      <c r="G158" s="40"/>
      <c r="H158" s="40" t="s">
        <v>106</v>
      </c>
      <c r="I158" s="64">
        <v>1</v>
      </c>
      <c r="J158" s="65">
        <v>45</v>
      </c>
      <c r="K158" s="66">
        <v>23</v>
      </c>
      <c r="L158" s="46">
        <f t="shared" si="2"/>
        <v>22</v>
      </c>
      <c r="M158" s="43" t="s">
        <v>103</v>
      </c>
      <c r="N158" s="2"/>
    </row>
    <row r="159" spans="1:14" ht="15.8" customHeight="1" x14ac:dyDescent="0.25">
      <c r="A159" s="81"/>
      <c r="B159" s="81"/>
      <c r="C159" s="36" t="s">
        <v>177</v>
      </c>
      <c r="D159" s="40" t="s">
        <v>105</v>
      </c>
      <c r="E159" s="107">
        <v>1137119</v>
      </c>
      <c r="F159" s="108"/>
      <c r="G159" s="40"/>
      <c r="H159" s="40" t="s">
        <v>106</v>
      </c>
      <c r="I159" s="64">
        <v>2</v>
      </c>
      <c r="J159" s="65">
        <v>178</v>
      </c>
      <c r="K159" s="66">
        <v>89</v>
      </c>
      <c r="L159" s="46">
        <f t="shared" si="2"/>
        <v>89</v>
      </c>
      <c r="M159" s="43" t="s">
        <v>103</v>
      </c>
      <c r="N159" s="2"/>
    </row>
    <row r="160" spans="1:14" ht="15.8" customHeight="1" x14ac:dyDescent="0.25">
      <c r="A160" s="81"/>
      <c r="B160" s="81"/>
      <c r="C160" s="36" t="s">
        <v>183</v>
      </c>
      <c r="D160" s="40" t="s">
        <v>105</v>
      </c>
      <c r="E160" s="107">
        <v>1137019</v>
      </c>
      <c r="F160" s="108"/>
      <c r="G160" s="40"/>
      <c r="H160" s="40" t="s">
        <v>106</v>
      </c>
      <c r="I160" s="64">
        <v>2</v>
      </c>
      <c r="J160" s="65">
        <v>160</v>
      </c>
      <c r="K160" s="66">
        <v>80</v>
      </c>
      <c r="L160" s="46">
        <f t="shared" si="2"/>
        <v>80</v>
      </c>
      <c r="M160" s="43" t="s">
        <v>103</v>
      </c>
      <c r="N160" s="2"/>
    </row>
    <row r="161" spans="1:14" ht="15.8" customHeight="1" x14ac:dyDescent="0.25">
      <c r="A161" s="81"/>
      <c r="B161" s="81"/>
      <c r="C161" s="36" t="s">
        <v>184</v>
      </c>
      <c r="D161" s="40" t="s">
        <v>105</v>
      </c>
      <c r="E161" s="107">
        <v>1137020</v>
      </c>
      <c r="F161" s="108"/>
      <c r="G161" s="40"/>
      <c r="H161" s="40" t="s">
        <v>106</v>
      </c>
      <c r="I161" s="64">
        <v>1</v>
      </c>
      <c r="J161" s="65">
        <v>175</v>
      </c>
      <c r="K161" s="66">
        <v>88</v>
      </c>
      <c r="L161" s="46">
        <f t="shared" si="2"/>
        <v>87</v>
      </c>
      <c r="M161" s="43" t="s">
        <v>103</v>
      </c>
      <c r="N161" s="2"/>
    </row>
    <row r="162" spans="1:14" ht="31.25" x14ac:dyDescent="0.25">
      <c r="A162" s="80"/>
      <c r="B162" s="9" t="s">
        <v>4</v>
      </c>
      <c r="C162" s="7" t="s">
        <v>19</v>
      </c>
      <c r="D162" s="7" t="s">
        <v>19</v>
      </c>
      <c r="E162" s="79" t="s">
        <v>19</v>
      </c>
      <c r="F162" s="79"/>
      <c r="G162" s="79"/>
      <c r="H162" s="7" t="s">
        <v>19</v>
      </c>
      <c r="I162" s="7">
        <f>SUM(I59:I161)</f>
        <v>598</v>
      </c>
      <c r="J162" s="52">
        <f>SUM(J59:J161)</f>
        <v>49226</v>
      </c>
      <c r="K162" s="52">
        <f>SUM(K59:K161)</f>
        <v>24626</v>
      </c>
      <c r="L162" s="52">
        <f>SUM(L59:L161)</f>
        <v>24600</v>
      </c>
      <c r="M162" s="7" t="s">
        <v>19</v>
      </c>
      <c r="N162" s="10"/>
    </row>
    <row r="163" spans="1:14" ht="50.95" customHeight="1" x14ac:dyDescent="0.25">
      <c r="A163" s="76">
        <v>13</v>
      </c>
      <c r="B163" s="42" t="s">
        <v>23</v>
      </c>
      <c r="C163" s="43" t="s">
        <v>103</v>
      </c>
      <c r="D163" s="43" t="s">
        <v>103</v>
      </c>
      <c r="E163" s="78" t="s">
        <v>103</v>
      </c>
      <c r="F163" s="78"/>
      <c r="G163" s="78"/>
      <c r="H163" s="43" t="s">
        <v>103</v>
      </c>
      <c r="I163" s="43" t="s">
        <v>103</v>
      </c>
      <c r="J163" s="43" t="s">
        <v>103</v>
      </c>
      <c r="K163" s="43" t="s">
        <v>103</v>
      </c>
      <c r="L163" s="43" t="s">
        <v>103</v>
      </c>
      <c r="M163" s="43" t="s">
        <v>103</v>
      </c>
      <c r="N163" s="8"/>
    </row>
    <row r="164" spans="1:14" ht="31.25" x14ac:dyDescent="0.25">
      <c r="A164" s="77"/>
      <c r="B164" s="9" t="s">
        <v>4</v>
      </c>
      <c r="C164" s="7" t="s">
        <v>19</v>
      </c>
      <c r="D164" s="7" t="s">
        <v>19</v>
      </c>
      <c r="E164" s="79" t="s">
        <v>19</v>
      </c>
      <c r="F164" s="79"/>
      <c r="G164" s="79"/>
      <c r="H164" s="7" t="s">
        <v>19</v>
      </c>
      <c r="I164" s="7">
        <f>SUM(I163:I163)</f>
        <v>0</v>
      </c>
      <c r="J164" s="47">
        <f>SUM(J163:J163)</f>
        <v>0</v>
      </c>
      <c r="K164" s="47">
        <f>SUM(K163:K163)</f>
        <v>0</v>
      </c>
      <c r="L164" s="47">
        <f>SUM(L163:L163)</f>
        <v>0</v>
      </c>
      <c r="M164" s="7" t="s">
        <v>19</v>
      </c>
      <c r="N164" s="2"/>
    </row>
    <row r="165" spans="1:14" ht="40.6" customHeight="1" x14ac:dyDescent="0.25">
      <c r="A165" s="76">
        <v>14</v>
      </c>
      <c r="B165" s="42" t="s">
        <v>24</v>
      </c>
      <c r="C165" s="43" t="s">
        <v>103</v>
      </c>
      <c r="D165" s="43" t="s">
        <v>103</v>
      </c>
      <c r="E165" s="78" t="s">
        <v>103</v>
      </c>
      <c r="F165" s="78"/>
      <c r="G165" s="78"/>
      <c r="H165" s="43" t="s">
        <v>103</v>
      </c>
      <c r="I165" s="43" t="s">
        <v>103</v>
      </c>
      <c r="J165" s="43" t="s">
        <v>103</v>
      </c>
      <c r="K165" s="43" t="s">
        <v>103</v>
      </c>
      <c r="L165" s="43" t="s">
        <v>103</v>
      </c>
      <c r="M165" s="43" t="s">
        <v>103</v>
      </c>
      <c r="N165" s="2"/>
    </row>
    <row r="166" spans="1:14" ht="31.25" x14ac:dyDescent="0.25">
      <c r="A166" s="80"/>
      <c r="B166" s="9" t="s">
        <v>4</v>
      </c>
      <c r="C166" s="7" t="s">
        <v>19</v>
      </c>
      <c r="D166" s="7" t="s">
        <v>19</v>
      </c>
      <c r="E166" s="79" t="s">
        <v>19</v>
      </c>
      <c r="F166" s="79"/>
      <c r="G166" s="79"/>
      <c r="H166" s="7" t="s">
        <v>19</v>
      </c>
      <c r="I166" s="7">
        <f>SUM(I165:I165)</f>
        <v>0</v>
      </c>
      <c r="J166" s="47">
        <f>SUM(J165:J165)</f>
        <v>0</v>
      </c>
      <c r="K166" s="47">
        <f>SUM(K165:K165)</f>
        <v>0</v>
      </c>
      <c r="L166" s="47">
        <f>SUM(L165:L165)</f>
        <v>0</v>
      </c>
      <c r="M166" s="7" t="s">
        <v>19</v>
      </c>
      <c r="N166" s="10"/>
    </row>
    <row r="167" spans="1:14" ht="60.8" customHeight="1" x14ac:dyDescent="0.25">
      <c r="A167" s="76">
        <v>15</v>
      </c>
      <c r="B167" s="42" t="s">
        <v>25</v>
      </c>
      <c r="C167" s="43" t="s">
        <v>103</v>
      </c>
      <c r="D167" s="43" t="s">
        <v>103</v>
      </c>
      <c r="E167" s="78" t="s">
        <v>103</v>
      </c>
      <c r="F167" s="78"/>
      <c r="G167" s="78"/>
      <c r="H167" s="43" t="s">
        <v>103</v>
      </c>
      <c r="I167" s="43" t="s">
        <v>103</v>
      </c>
      <c r="J167" s="43" t="s">
        <v>103</v>
      </c>
      <c r="K167" s="43" t="s">
        <v>103</v>
      </c>
      <c r="L167" s="43" t="s">
        <v>103</v>
      </c>
      <c r="M167" s="43" t="s">
        <v>103</v>
      </c>
      <c r="N167" s="8"/>
    </row>
    <row r="168" spans="1:14" ht="31.25" x14ac:dyDescent="0.25">
      <c r="A168" s="77"/>
      <c r="B168" s="9" t="s">
        <v>4</v>
      </c>
      <c r="C168" s="7" t="s">
        <v>19</v>
      </c>
      <c r="D168" s="7" t="s">
        <v>19</v>
      </c>
      <c r="E168" s="79" t="s">
        <v>19</v>
      </c>
      <c r="F168" s="79"/>
      <c r="G168" s="79"/>
      <c r="H168" s="7" t="s">
        <v>19</v>
      </c>
      <c r="I168" s="7">
        <f>SUM(I167:I167)</f>
        <v>0</v>
      </c>
      <c r="J168" s="47">
        <f>SUM(J167:J167)</f>
        <v>0</v>
      </c>
      <c r="K168" s="47">
        <f>SUM(K167:K167)</f>
        <v>0</v>
      </c>
      <c r="L168" s="47">
        <f>SUM(L167:L167)</f>
        <v>0</v>
      </c>
      <c r="M168" s="7" t="s">
        <v>19</v>
      </c>
      <c r="N168" s="2"/>
    </row>
    <row r="169" spans="1:14" ht="32.299999999999997" customHeight="1" x14ac:dyDescent="0.25">
      <c r="A169" s="76">
        <v>16</v>
      </c>
      <c r="B169" s="42" t="s">
        <v>26</v>
      </c>
      <c r="C169" s="43" t="s">
        <v>103</v>
      </c>
      <c r="D169" s="43" t="s">
        <v>103</v>
      </c>
      <c r="E169" s="78" t="s">
        <v>103</v>
      </c>
      <c r="F169" s="78"/>
      <c r="G169" s="78"/>
      <c r="H169" s="43" t="s">
        <v>103</v>
      </c>
      <c r="I169" s="43" t="s">
        <v>103</v>
      </c>
      <c r="J169" s="43" t="s">
        <v>103</v>
      </c>
      <c r="K169" s="43" t="s">
        <v>103</v>
      </c>
      <c r="L169" s="43" t="s">
        <v>103</v>
      </c>
      <c r="M169" s="43" t="s">
        <v>103</v>
      </c>
      <c r="N169" s="2"/>
    </row>
    <row r="170" spans="1:14" ht="31.25" x14ac:dyDescent="0.25">
      <c r="A170" s="80"/>
      <c r="B170" s="9" t="s">
        <v>4</v>
      </c>
      <c r="C170" s="7" t="s">
        <v>19</v>
      </c>
      <c r="D170" s="7" t="s">
        <v>19</v>
      </c>
      <c r="E170" s="79" t="s">
        <v>19</v>
      </c>
      <c r="F170" s="79"/>
      <c r="G170" s="79"/>
      <c r="H170" s="7" t="s">
        <v>19</v>
      </c>
      <c r="I170" s="7">
        <f>SUM(I169:I169)</f>
        <v>0</v>
      </c>
      <c r="J170" s="47">
        <f>SUM(J169:J169)</f>
        <v>0</v>
      </c>
      <c r="K170" s="47">
        <f>SUM(K169:K169)</f>
        <v>0</v>
      </c>
      <c r="L170" s="47">
        <f>SUM(L169:L169)</f>
        <v>0</v>
      </c>
      <c r="M170" s="7" t="s">
        <v>19</v>
      </c>
      <c r="N170" s="10"/>
    </row>
    <row r="171" spans="1:14" ht="68.3" customHeight="1" x14ac:dyDescent="0.25">
      <c r="A171" s="76">
        <v>17</v>
      </c>
      <c r="B171" s="42" t="s">
        <v>27</v>
      </c>
      <c r="C171" s="43" t="s">
        <v>103</v>
      </c>
      <c r="D171" s="43" t="s">
        <v>103</v>
      </c>
      <c r="E171" s="78" t="s">
        <v>103</v>
      </c>
      <c r="F171" s="78"/>
      <c r="G171" s="78"/>
      <c r="H171" s="43" t="s">
        <v>103</v>
      </c>
      <c r="I171" s="43" t="s">
        <v>103</v>
      </c>
      <c r="J171" s="43" t="s">
        <v>103</v>
      </c>
      <c r="K171" s="43" t="s">
        <v>103</v>
      </c>
      <c r="L171" s="43" t="s">
        <v>103</v>
      </c>
      <c r="M171" s="43" t="s">
        <v>103</v>
      </c>
      <c r="N171" s="8"/>
    </row>
    <row r="172" spans="1:14" ht="31.25" x14ac:dyDescent="0.25">
      <c r="A172" s="77"/>
      <c r="B172" s="9" t="s">
        <v>4</v>
      </c>
      <c r="C172" s="7" t="s">
        <v>19</v>
      </c>
      <c r="D172" s="7" t="s">
        <v>19</v>
      </c>
      <c r="E172" s="79" t="s">
        <v>19</v>
      </c>
      <c r="F172" s="79"/>
      <c r="G172" s="79"/>
      <c r="H172" s="7" t="s">
        <v>19</v>
      </c>
      <c r="I172" s="7">
        <f>SUM(I171:I171)</f>
        <v>0</v>
      </c>
      <c r="J172" s="47">
        <f>SUM(J171:J171)</f>
        <v>0</v>
      </c>
      <c r="K172" s="47">
        <f>SUM(K171:K171)</f>
        <v>0</v>
      </c>
      <c r="L172" s="47">
        <f>SUM(L171:L171)</f>
        <v>0</v>
      </c>
      <c r="M172" s="7" t="s">
        <v>19</v>
      </c>
      <c r="N172" s="2"/>
    </row>
    <row r="173" spans="1:14" ht="32.950000000000003" customHeight="1" x14ac:dyDescent="0.25">
      <c r="A173" s="73" t="s">
        <v>5</v>
      </c>
      <c r="B173" s="74"/>
      <c r="C173" s="74"/>
      <c r="D173" s="74"/>
      <c r="E173" s="74"/>
      <c r="F173" s="74"/>
      <c r="G173" s="74"/>
      <c r="H173" s="75"/>
      <c r="I173" s="7">
        <f>I172+I170+I168+I166+I164+I162+I58+I56</f>
        <v>598</v>
      </c>
      <c r="J173" s="47">
        <f>J172+J170+J168+J166+J164+J162+J58+J56</f>
        <v>49226</v>
      </c>
      <c r="K173" s="47">
        <f>K172+K170+K168+K166+K164+K162+K58+K56</f>
        <v>24626</v>
      </c>
      <c r="L173" s="47">
        <f>L172+L170+L168+L166+L164+L162+L58+L56</f>
        <v>24600</v>
      </c>
      <c r="M173" s="7" t="s">
        <v>19</v>
      </c>
      <c r="N173" s="2"/>
    </row>
    <row r="174" spans="1:14" ht="54" customHeight="1" x14ac:dyDescent="0.25">
      <c r="A174" s="76">
        <v>18</v>
      </c>
      <c r="B174" s="42" t="s">
        <v>28</v>
      </c>
      <c r="C174" s="43" t="s">
        <v>103</v>
      </c>
      <c r="D174" s="43" t="s">
        <v>103</v>
      </c>
      <c r="E174" s="78" t="s">
        <v>103</v>
      </c>
      <c r="F174" s="78"/>
      <c r="G174" s="78"/>
      <c r="H174" s="43" t="s">
        <v>103</v>
      </c>
      <c r="I174" s="43" t="s">
        <v>103</v>
      </c>
      <c r="J174" s="43" t="s">
        <v>103</v>
      </c>
      <c r="K174" s="43" t="s">
        <v>103</v>
      </c>
      <c r="L174" s="43" t="s">
        <v>103</v>
      </c>
      <c r="M174" s="43" t="s">
        <v>103</v>
      </c>
      <c r="N174" s="2"/>
    </row>
    <row r="175" spans="1:14" ht="31.25" x14ac:dyDescent="0.25">
      <c r="A175" s="80"/>
      <c r="B175" s="9" t="s">
        <v>4</v>
      </c>
      <c r="C175" s="7" t="s">
        <v>19</v>
      </c>
      <c r="D175" s="7" t="s">
        <v>19</v>
      </c>
      <c r="E175" s="79" t="s">
        <v>19</v>
      </c>
      <c r="F175" s="79"/>
      <c r="G175" s="79"/>
      <c r="H175" s="7" t="s">
        <v>19</v>
      </c>
      <c r="I175" s="7">
        <f>SUM(I174:I174)</f>
        <v>0</v>
      </c>
      <c r="J175" s="47">
        <f>SUM(J174:J174)</f>
        <v>0</v>
      </c>
      <c r="K175" s="47">
        <f>SUM(K174:K174)</f>
        <v>0</v>
      </c>
      <c r="L175" s="47">
        <f>SUM(L174:L174)</f>
        <v>0</v>
      </c>
      <c r="M175" s="7" t="s">
        <v>19</v>
      </c>
      <c r="N175" s="10"/>
    </row>
    <row r="176" spans="1:14" ht="62.35" customHeight="1" x14ac:dyDescent="0.25">
      <c r="A176" s="76">
        <v>19</v>
      </c>
      <c r="B176" s="42" t="s">
        <v>29</v>
      </c>
      <c r="C176" s="43" t="s">
        <v>103</v>
      </c>
      <c r="D176" s="43" t="s">
        <v>103</v>
      </c>
      <c r="E176" s="78" t="s">
        <v>103</v>
      </c>
      <c r="F176" s="78"/>
      <c r="G176" s="78"/>
      <c r="H176" s="43" t="s">
        <v>103</v>
      </c>
      <c r="I176" s="43" t="s">
        <v>103</v>
      </c>
      <c r="J176" s="43" t="s">
        <v>103</v>
      </c>
      <c r="K176" s="43" t="s">
        <v>103</v>
      </c>
      <c r="L176" s="43" t="s">
        <v>103</v>
      </c>
      <c r="M176" s="43" t="s">
        <v>103</v>
      </c>
      <c r="N176" s="8"/>
    </row>
    <row r="177" spans="1:14" ht="31.25" x14ac:dyDescent="0.25">
      <c r="A177" s="77"/>
      <c r="B177" s="9" t="s">
        <v>4</v>
      </c>
      <c r="C177" s="7" t="s">
        <v>19</v>
      </c>
      <c r="D177" s="7" t="s">
        <v>19</v>
      </c>
      <c r="E177" s="79" t="s">
        <v>19</v>
      </c>
      <c r="F177" s="79"/>
      <c r="G177" s="79"/>
      <c r="H177" s="7" t="s">
        <v>19</v>
      </c>
      <c r="I177" s="7">
        <f>SUM(I176:I176)</f>
        <v>0</v>
      </c>
      <c r="J177" s="47">
        <f>SUM(J176:J176)</f>
        <v>0</v>
      </c>
      <c r="K177" s="47">
        <f>SUM(K176:K176)</f>
        <v>0</v>
      </c>
      <c r="L177" s="47">
        <f>SUM(L176:L176)</f>
        <v>0</v>
      </c>
      <c r="M177" s="7" t="s">
        <v>19</v>
      </c>
      <c r="N177" s="2"/>
    </row>
    <row r="178" spans="1:14" ht="48.75" customHeight="1" x14ac:dyDescent="0.25">
      <c r="A178" s="76">
        <v>20</v>
      </c>
      <c r="B178" s="42" t="s">
        <v>30</v>
      </c>
      <c r="C178" s="43" t="s">
        <v>103</v>
      </c>
      <c r="D178" s="43" t="s">
        <v>103</v>
      </c>
      <c r="E178" s="78" t="s">
        <v>103</v>
      </c>
      <c r="F178" s="78"/>
      <c r="G178" s="78"/>
      <c r="H178" s="43" t="s">
        <v>103</v>
      </c>
      <c r="I178" s="43" t="s">
        <v>103</v>
      </c>
      <c r="J178" s="43" t="s">
        <v>103</v>
      </c>
      <c r="K178" s="43" t="s">
        <v>103</v>
      </c>
      <c r="L178" s="43" t="s">
        <v>103</v>
      </c>
      <c r="M178" s="43" t="s">
        <v>103</v>
      </c>
      <c r="N178" s="2"/>
    </row>
    <row r="179" spans="1:14" ht="31.25" x14ac:dyDescent="0.25">
      <c r="A179" s="80"/>
      <c r="B179" s="9" t="s">
        <v>4</v>
      </c>
      <c r="C179" s="7" t="s">
        <v>19</v>
      </c>
      <c r="D179" s="7" t="s">
        <v>19</v>
      </c>
      <c r="E179" s="79" t="s">
        <v>19</v>
      </c>
      <c r="F179" s="79"/>
      <c r="G179" s="79"/>
      <c r="H179" s="7" t="s">
        <v>19</v>
      </c>
      <c r="I179" s="7">
        <f>SUM(I178:I178)</f>
        <v>0</v>
      </c>
      <c r="J179" s="47">
        <f>SUM(J178:J178)</f>
        <v>0</v>
      </c>
      <c r="K179" s="47">
        <f>SUM(K178:K178)</f>
        <v>0</v>
      </c>
      <c r="L179" s="47">
        <f>SUM(L178:L178)</f>
        <v>0</v>
      </c>
      <c r="M179" s="7" t="s">
        <v>19</v>
      </c>
      <c r="N179" s="10"/>
    </row>
    <row r="180" spans="1:14" ht="53.35" customHeight="1" x14ac:dyDescent="0.25">
      <c r="A180" s="76">
        <v>21</v>
      </c>
      <c r="B180" s="42" t="s">
        <v>31</v>
      </c>
      <c r="C180" s="43" t="s">
        <v>103</v>
      </c>
      <c r="D180" s="43" t="s">
        <v>103</v>
      </c>
      <c r="E180" s="78" t="s">
        <v>103</v>
      </c>
      <c r="F180" s="78"/>
      <c r="G180" s="78"/>
      <c r="H180" s="43" t="s">
        <v>103</v>
      </c>
      <c r="I180" s="43" t="s">
        <v>103</v>
      </c>
      <c r="J180" s="43" t="s">
        <v>103</v>
      </c>
      <c r="K180" s="43" t="s">
        <v>103</v>
      </c>
      <c r="L180" s="43" t="s">
        <v>103</v>
      </c>
      <c r="M180" s="43" t="s">
        <v>103</v>
      </c>
      <c r="N180" s="8"/>
    </row>
    <row r="181" spans="1:14" ht="31.25" x14ac:dyDescent="0.25">
      <c r="A181" s="77"/>
      <c r="B181" s="9" t="s">
        <v>4</v>
      </c>
      <c r="C181" s="7" t="s">
        <v>19</v>
      </c>
      <c r="D181" s="7" t="s">
        <v>19</v>
      </c>
      <c r="E181" s="79" t="s">
        <v>19</v>
      </c>
      <c r="F181" s="79"/>
      <c r="G181" s="79"/>
      <c r="H181" s="7" t="s">
        <v>19</v>
      </c>
      <c r="I181" s="7">
        <f>SUM(I180:I180)</f>
        <v>0</v>
      </c>
      <c r="J181" s="47">
        <f>SUM(J180:J180)</f>
        <v>0</v>
      </c>
      <c r="K181" s="47">
        <f>SUM(K180:K180)</f>
        <v>0</v>
      </c>
      <c r="L181" s="47">
        <f>SUM(L180:L180)</f>
        <v>0</v>
      </c>
      <c r="M181" s="7" t="s">
        <v>19</v>
      </c>
      <c r="N181" s="2"/>
    </row>
    <row r="182" spans="1:14" ht="68.3" customHeight="1" x14ac:dyDescent="0.25">
      <c r="A182" s="76">
        <v>22</v>
      </c>
      <c r="B182" s="42" t="s">
        <v>32</v>
      </c>
      <c r="C182" s="43" t="s">
        <v>103</v>
      </c>
      <c r="D182" s="43" t="s">
        <v>103</v>
      </c>
      <c r="E182" s="78" t="s">
        <v>103</v>
      </c>
      <c r="F182" s="78"/>
      <c r="G182" s="78"/>
      <c r="H182" s="43" t="s">
        <v>103</v>
      </c>
      <c r="I182" s="43" t="s">
        <v>103</v>
      </c>
      <c r="J182" s="43" t="s">
        <v>103</v>
      </c>
      <c r="K182" s="43" t="s">
        <v>103</v>
      </c>
      <c r="L182" s="43" t="s">
        <v>103</v>
      </c>
      <c r="M182" s="43" t="s">
        <v>103</v>
      </c>
      <c r="N182" s="2"/>
    </row>
    <row r="183" spans="1:14" ht="31.25" x14ac:dyDescent="0.25">
      <c r="A183" s="80"/>
      <c r="B183" s="9" t="s">
        <v>4</v>
      </c>
      <c r="C183" s="7" t="s">
        <v>19</v>
      </c>
      <c r="D183" s="7" t="s">
        <v>19</v>
      </c>
      <c r="E183" s="79" t="s">
        <v>19</v>
      </c>
      <c r="F183" s="79"/>
      <c r="G183" s="79"/>
      <c r="H183" s="7" t="s">
        <v>19</v>
      </c>
      <c r="I183" s="7">
        <f>SUM(I182:I182)</f>
        <v>0</v>
      </c>
      <c r="J183" s="47">
        <f>SUM(J182:J182)</f>
        <v>0</v>
      </c>
      <c r="K183" s="47">
        <f>SUM(K182:K182)</f>
        <v>0</v>
      </c>
      <c r="L183" s="47">
        <f>SUM(L182:L182)</f>
        <v>0</v>
      </c>
      <c r="M183" s="7" t="s">
        <v>19</v>
      </c>
      <c r="N183" s="10"/>
    </row>
    <row r="184" spans="1:14" ht="50.95" customHeight="1" x14ac:dyDescent="0.25">
      <c r="A184" s="76">
        <v>23</v>
      </c>
      <c r="B184" s="42" t="s">
        <v>33</v>
      </c>
      <c r="C184" s="43" t="s">
        <v>103</v>
      </c>
      <c r="D184" s="43" t="s">
        <v>103</v>
      </c>
      <c r="E184" s="78" t="s">
        <v>103</v>
      </c>
      <c r="F184" s="78"/>
      <c r="G184" s="78"/>
      <c r="H184" s="43" t="s">
        <v>103</v>
      </c>
      <c r="I184" s="43" t="s">
        <v>103</v>
      </c>
      <c r="J184" s="43" t="s">
        <v>103</v>
      </c>
      <c r="K184" s="43" t="s">
        <v>103</v>
      </c>
      <c r="L184" s="43" t="s">
        <v>103</v>
      </c>
      <c r="M184" s="43" t="s">
        <v>103</v>
      </c>
      <c r="N184" s="8"/>
    </row>
    <row r="185" spans="1:14" ht="31.25" x14ac:dyDescent="0.25">
      <c r="A185" s="77"/>
      <c r="B185" s="9" t="s">
        <v>4</v>
      </c>
      <c r="C185" s="7" t="s">
        <v>19</v>
      </c>
      <c r="D185" s="7" t="s">
        <v>19</v>
      </c>
      <c r="E185" s="79" t="s">
        <v>19</v>
      </c>
      <c r="F185" s="79"/>
      <c r="G185" s="79"/>
      <c r="H185" s="7" t="s">
        <v>19</v>
      </c>
      <c r="I185" s="7">
        <f>SUM(I184:I184)</f>
        <v>0</v>
      </c>
      <c r="J185" s="52">
        <f>SUM(J184:J184)</f>
        <v>0</v>
      </c>
      <c r="K185" s="52">
        <f>SUM(K184:K184)</f>
        <v>0</v>
      </c>
      <c r="L185" s="52">
        <f>SUM(L184:L184)</f>
        <v>0</v>
      </c>
      <c r="M185" s="7" t="s">
        <v>19</v>
      </c>
      <c r="N185" s="2"/>
    </row>
    <row r="186" spans="1:14" ht="27.7" customHeight="1" x14ac:dyDescent="0.25">
      <c r="A186" s="73" t="s">
        <v>6</v>
      </c>
      <c r="B186" s="74"/>
      <c r="C186" s="74"/>
      <c r="D186" s="74"/>
      <c r="E186" s="74"/>
      <c r="F186" s="74"/>
      <c r="G186" s="74"/>
      <c r="H186" s="75"/>
      <c r="I186" s="7">
        <f>I185+I183+I181+I179+I177+I175</f>
        <v>0</v>
      </c>
      <c r="J186" s="52">
        <f>J185+J183+J181+J179+J177+J175</f>
        <v>0</v>
      </c>
      <c r="K186" s="52">
        <f>K185+K183+K181+K179+K177+K175</f>
        <v>0</v>
      </c>
      <c r="L186" s="52">
        <f>L185+L183+L181+L179+L177+L175</f>
        <v>0</v>
      </c>
      <c r="M186" s="7" t="s">
        <v>19</v>
      </c>
      <c r="N186" s="2"/>
    </row>
    <row r="187" spans="1:14" ht="27" customHeight="1" x14ac:dyDescent="0.25">
      <c r="A187" s="73" t="s">
        <v>7</v>
      </c>
      <c r="B187" s="74"/>
      <c r="C187" s="74"/>
      <c r="D187" s="74"/>
      <c r="E187" s="74"/>
      <c r="F187" s="74"/>
      <c r="G187" s="74"/>
      <c r="H187" s="75"/>
      <c r="I187" s="7">
        <f>I186+I173+I54</f>
        <v>629</v>
      </c>
      <c r="J187" s="52">
        <f>J186+J173+J54</f>
        <v>279636</v>
      </c>
      <c r="K187" s="52">
        <f>K186+K173+K54</f>
        <v>218841</v>
      </c>
      <c r="L187" s="52">
        <f>L186+L173+L54</f>
        <v>60795</v>
      </c>
      <c r="M187" s="7" t="s">
        <v>19</v>
      </c>
      <c r="N187" s="2"/>
    </row>
    <row r="189" spans="1:14" ht="13.6" customHeight="1" x14ac:dyDescent="0.25">
      <c r="B189" s="14"/>
      <c r="C189" s="14"/>
    </row>
  </sheetData>
  <mergeCells count="215">
    <mergeCell ref="E161:F161"/>
    <mergeCell ref="E149:F149"/>
    <mergeCell ref="E150:F150"/>
    <mergeCell ref="E151:F151"/>
    <mergeCell ref="E152:F152"/>
    <mergeCell ref="E153:F153"/>
    <mergeCell ref="E154:F154"/>
    <mergeCell ref="E155:F155"/>
    <mergeCell ref="E156:F156"/>
    <mergeCell ref="E157:F157"/>
    <mergeCell ref="E143:F143"/>
    <mergeCell ref="E144:F144"/>
    <mergeCell ref="E145:F145"/>
    <mergeCell ref="E146:F146"/>
    <mergeCell ref="E147:F147"/>
    <mergeCell ref="E148:F148"/>
    <mergeCell ref="E158:F158"/>
    <mergeCell ref="E159:F159"/>
    <mergeCell ref="E160:F160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25:F125"/>
    <mergeCell ref="E126:F126"/>
    <mergeCell ref="E127:F127"/>
    <mergeCell ref="E128:F128"/>
    <mergeCell ref="E129:F129"/>
    <mergeCell ref="E130:F130"/>
    <mergeCell ref="E131:F131"/>
    <mergeCell ref="E132:F132"/>
    <mergeCell ref="E133:F133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60:F60"/>
    <mergeCell ref="E61:F61"/>
    <mergeCell ref="E62:F62"/>
    <mergeCell ref="E63:F63"/>
    <mergeCell ref="E64:F64"/>
    <mergeCell ref="E65:F65"/>
    <mergeCell ref="E77:F77"/>
    <mergeCell ref="E78:F78"/>
    <mergeCell ref="E79:F79"/>
    <mergeCell ref="E39:F39"/>
    <mergeCell ref="E40:F40"/>
    <mergeCell ref="E41:F41"/>
    <mergeCell ref="E42:F42"/>
    <mergeCell ref="E44:F44"/>
    <mergeCell ref="E45:F45"/>
    <mergeCell ref="E47:F47"/>
    <mergeCell ref="E48:F48"/>
    <mergeCell ref="E59:F5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A4:M4"/>
    <mergeCell ref="A5:A7"/>
    <mergeCell ref="B5:B7"/>
    <mergeCell ref="D5:D7"/>
    <mergeCell ref="H5:H7"/>
    <mergeCell ref="I5:M6"/>
    <mergeCell ref="E17:F17"/>
    <mergeCell ref="E18:F18"/>
    <mergeCell ref="E19:F19"/>
    <mergeCell ref="E14:G14"/>
    <mergeCell ref="E15:G15"/>
    <mergeCell ref="E5:G7"/>
    <mergeCell ref="C5:C7"/>
    <mergeCell ref="A9:A10"/>
    <mergeCell ref="A11:A12"/>
    <mergeCell ref="A15:A16"/>
    <mergeCell ref="E16:G16"/>
    <mergeCell ref="A13:A14"/>
    <mergeCell ref="E12:G12"/>
    <mergeCell ref="E13:G13"/>
    <mergeCell ref="E8:G8"/>
    <mergeCell ref="E9:G9"/>
    <mergeCell ref="E10:G10"/>
    <mergeCell ref="E11:G11"/>
    <mergeCell ref="A44:A46"/>
    <mergeCell ref="B44:B45"/>
    <mergeCell ref="A47:A49"/>
    <mergeCell ref="B47:B48"/>
    <mergeCell ref="E55:G55"/>
    <mergeCell ref="E46:G46"/>
    <mergeCell ref="E52:G52"/>
    <mergeCell ref="E43:G43"/>
    <mergeCell ref="E50:G50"/>
    <mergeCell ref="A17:A43"/>
    <mergeCell ref="B17:B42"/>
    <mergeCell ref="E49:G49"/>
    <mergeCell ref="E20:F20"/>
    <mergeCell ref="E21:F21"/>
    <mergeCell ref="A55:A56"/>
    <mergeCell ref="E56:G56"/>
    <mergeCell ref="E22:F22"/>
    <mergeCell ref="E23:F23"/>
    <mergeCell ref="E24:F24"/>
    <mergeCell ref="E25:F25"/>
    <mergeCell ref="E26:F26"/>
    <mergeCell ref="E27:F27"/>
    <mergeCell ref="E28:F28"/>
    <mergeCell ref="E29:F29"/>
    <mergeCell ref="A57:A58"/>
    <mergeCell ref="E57:G57"/>
    <mergeCell ref="A52:A53"/>
    <mergeCell ref="E53:G53"/>
    <mergeCell ref="A50:A51"/>
    <mergeCell ref="E51:G51"/>
    <mergeCell ref="A163:A164"/>
    <mergeCell ref="E163:G163"/>
    <mergeCell ref="E164:G164"/>
    <mergeCell ref="E58:G58"/>
    <mergeCell ref="A59:A162"/>
    <mergeCell ref="B59:B161"/>
    <mergeCell ref="E162:G162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168:G168"/>
    <mergeCell ref="A165:A166"/>
    <mergeCell ref="E165:G165"/>
    <mergeCell ref="E166:G166"/>
    <mergeCell ref="A171:A172"/>
    <mergeCell ref="E171:G171"/>
    <mergeCell ref="E172:G172"/>
    <mergeCell ref="A169:A170"/>
    <mergeCell ref="E169:G169"/>
    <mergeCell ref="E170:G170"/>
    <mergeCell ref="A187:H187"/>
    <mergeCell ref="A173:H173"/>
    <mergeCell ref="A54:H54"/>
    <mergeCell ref="A184:A185"/>
    <mergeCell ref="E184:G184"/>
    <mergeCell ref="E185:G185"/>
    <mergeCell ref="A182:A183"/>
    <mergeCell ref="E182:G182"/>
    <mergeCell ref="E183:G183"/>
    <mergeCell ref="A180:A181"/>
    <mergeCell ref="E180:G180"/>
    <mergeCell ref="E181:G181"/>
    <mergeCell ref="A178:A179"/>
    <mergeCell ref="E178:G178"/>
    <mergeCell ref="E179:G179"/>
    <mergeCell ref="A174:A175"/>
    <mergeCell ref="E175:G175"/>
    <mergeCell ref="A176:A177"/>
    <mergeCell ref="E176:G176"/>
    <mergeCell ref="E177:G177"/>
    <mergeCell ref="E174:G174"/>
    <mergeCell ref="A186:H186"/>
    <mergeCell ref="A167:A168"/>
    <mergeCell ref="E167:G167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4"/>
  <sheetViews>
    <sheetView topLeftCell="A33" workbookViewId="0">
      <selection activeCell="G39" sqref="G39:H41"/>
    </sheetView>
  </sheetViews>
  <sheetFormatPr defaultColWidth="9.125" defaultRowHeight="15.65" x14ac:dyDescent="0.25"/>
  <cols>
    <col min="1" max="1" width="6" style="16" customWidth="1"/>
    <col min="2" max="2" width="21.375" style="8" customWidth="1"/>
    <col min="3" max="3" width="26.125" style="8" customWidth="1"/>
    <col min="4" max="4" width="16.875" style="8" customWidth="1"/>
    <col min="5" max="5" width="9.875" style="8" customWidth="1"/>
    <col min="6" max="6" width="10.25" style="8" customWidth="1"/>
    <col min="7" max="7" width="10.625" style="8" customWidth="1"/>
    <col min="8" max="8" width="13" style="8" customWidth="1"/>
    <col min="9" max="9" width="14" style="8" customWidth="1"/>
    <col min="10" max="16384" width="9.125" style="8"/>
  </cols>
  <sheetData>
    <row r="1" spans="1:9" s="1" customFormat="1" x14ac:dyDescent="0.25">
      <c r="A1" s="20"/>
      <c r="H1" s="1" t="s">
        <v>92</v>
      </c>
    </row>
    <row r="2" spans="1:9" s="1" customFormat="1" x14ac:dyDescent="0.25">
      <c r="A2" s="20"/>
      <c r="H2" s="1" t="s">
        <v>185</v>
      </c>
    </row>
    <row r="3" spans="1:9" s="1" customFormat="1" x14ac:dyDescent="0.25">
      <c r="A3" s="17"/>
      <c r="B3" s="18"/>
      <c r="C3" s="18"/>
      <c r="D3" s="18"/>
      <c r="E3" s="18"/>
      <c r="F3" s="18"/>
      <c r="G3" s="18"/>
      <c r="H3" s="18"/>
      <c r="I3" s="18"/>
    </row>
    <row r="4" spans="1:9" s="1" customFormat="1" hidden="1" x14ac:dyDescent="0.25">
      <c r="A4" s="17"/>
      <c r="B4" s="18"/>
      <c r="C4" s="18"/>
      <c r="D4" s="18"/>
      <c r="E4" s="18"/>
      <c r="F4" s="18"/>
      <c r="G4" s="18"/>
      <c r="H4" s="18"/>
      <c r="I4" s="18"/>
    </row>
    <row r="5" spans="1:9" hidden="1" x14ac:dyDescent="0.25">
      <c r="A5" s="19"/>
      <c r="B5" s="19"/>
      <c r="C5" s="19"/>
      <c r="D5" s="19"/>
      <c r="E5" s="19"/>
      <c r="F5" s="19"/>
      <c r="G5" s="19"/>
      <c r="H5" s="19"/>
      <c r="I5" s="19"/>
    </row>
    <row r="6" spans="1:9" hidden="1" x14ac:dyDescent="0.25">
      <c r="A6" s="19"/>
      <c r="B6" s="19"/>
      <c r="C6" s="19"/>
      <c r="D6" s="19"/>
      <c r="E6" s="19"/>
      <c r="F6" s="19"/>
      <c r="G6" s="19"/>
      <c r="H6" s="19"/>
      <c r="I6" s="19"/>
    </row>
    <row r="7" spans="1:9" hidden="1" x14ac:dyDescent="0.25">
      <c r="A7" s="19"/>
      <c r="B7" s="19"/>
      <c r="C7" s="19"/>
      <c r="D7" s="19"/>
      <c r="E7" s="19"/>
      <c r="F7" s="19"/>
      <c r="G7" s="19"/>
      <c r="H7" s="19"/>
      <c r="I7" s="19"/>
    </row>
    <row r="8" spans="1:9" ht="14.95" customHeight="1" x14ac:dyDescent="0.25">
      <c r="A8" s="73" t="s">
        <v>75</v>
      </c>
      <c r="B8" s="74"/>
      <c r="C8" s="74"/>
      <c r="D8" s="74"/>
      <c r="E8" s="74"/>
      <c r="F8" s="74"/>
      <c r="G8" s="74"/>
      <c r="H8" s="74"/>
      <c r="I8" s="75"/>
    </row>
    <row r="9" spans="1:9" ht="14.95" customHeight="1" x14ac:dyDescent="0.25">
      <c r="A9" s="111" t="s">
        <v>0</v>
      </c>
      <c r="B9" s="100" t="s">
        <v>1</v>
      </c>
      <c r="C9" s="114" t="s">
        <v>38</v>
      </c>
      <c r="D9" s="115"/>
      <c r="E9" s="100" t="s">
        <v>39</v>
      </c>
      <c r="F9" s="114" t="s">
        <v>2</v>
      </c>
      <c r="G9" s="116"/>
      <c r="H9" s="115"/>
      <c r="I9" s="100" t="s">
        <v>40</v>
      </c>
    </row>
    <row r="10" spans="1:9" ht="41.3" customHeight="1" x14ac:dyDescent="0.25">
      <c r="A10" s="112"/>
      <c r="B10" s="117"/>
      <c r="C10" s="100" t="s">
        <v>54</v>
      </c>
      <c r="D10" s="100" t="s">
        <v>95</v>
      </c>
      <c r="E10" s="117"/>
      <c r="F10" s="100" t="s">
        <v>41</v>
      </c>
      <c r="G10" s="100" t="s">
        <v>42</v>
      </c>
      <c r="H10" s="100" t="s">
        <v>43</v>
      </c>
      <c r="I10" s="117"/>
    </row>
    <row r="11" spans="1:9" ht="7.5" customHeight="1" x14ac:dyDescent="0.25">
      <c r="A11" s="113"/>
      <c r="B11" s="118"/>
      <c r="C11" s="118"/>
      <c r="D11" s="118"/>
      <c r="E11" s="118"/>
      <c r="F11" s="118"/>
      <c r="G11" s="118"/>
      <c r="H11" s="118"/>
      <c r="I11" s="118"/>
    </row>
    <row r="12" spans="1:9" s="34" customFormat="1" ht="14.95" customHeight="1" x14ac:dyDescent="0.25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29">
        <v>6</v>
      </c>
      <c r="G12" s="29">
        <v>7</v>
      </c>
      <c r="H12" s="29">
        <v>8</v>
      </c>
      <c r="I12" s="29">
        <v>9</v>
      </c>
    </row>
    <row r="13" spans="1:9" ht="43.5" customHeight="1" x14ac:dyDescent="0.25">
      <c r="A13" s="109" t="s">
        <v>47</v>
      </c>
      <c r="B13" s="42" t="s">
        <v>55</v>
      </c>
      <c r="C13" s="42" t="s">
        <v>103</v>
      </c>
      <c r="D13" s="42" t="s">
        <v>103</v>
      </c>
      <c r="E13" s="42" t="s">
        <v>103</v>
      </c>
      <c r="F13" s="42" t="s">
        <v>103</v>
      </c>
      <c r="G13" s="42" t="s">
        <v>103</v>
      </c>
      <c r="H13" s="42" t="s">
        <v>103</v>
      </c>
      <c r="I13" s="42" t="s">
        <v>103</v>
      </c>
    </row>
    <row r="14" spans="1:9" ht="30.1" customHeight="1" x14ac:dyDescent="0.25">
      <c r="A14" s="110"/>
      <c r="B14" s="9" t="s">
        <v>4</v>
      </c>
      <c r="C14" s="15" t="s">
        <v>19</v>
      </c>
      <c r="D14" s="15" t="s">
        <v>19</v>
      </c>
      <c r="E14" s="15" t="s">
        <v>19</v>
      </c>
      <c r="F14" s="15">
        <f>SUM(F13:F13)</f>
        <v>0</v>
      </c>
      <c r="G14" s="67">
        <f>SUM(G13:G13)</f>
        <v>0</v>
      </c>
      <c r="H14" s="67">
        <f>SUM(H13:H13)</f>
        <v>0</v>
      </c>
      <c r="I14" s="15" t="s">
        <v>19</v>
      </c>
    </row>
    <row r="15" spans="1:9" ht="43.5" customHeight="1" x14ac:dyDescent="0.25">
      <c r="A15" s="109" t="s">
        <v>48</v>
      </c>
      <c r="B15" s="42" t="s">
        <v>56</v>
      </c>
      <c r="C15" s="42" t="s">
        <v>103</v>
      </c>
      <c r="D15" s="42" t="s">
        <v>103</v>
      </c>
      <c r="E15" s="42" t="s">
        <v>103</v>
      </c>
      <c r="F15" s="42" t="s">
        <v>103</v>
      </c>
      <c r="G15" s="42" t="s">
        <v>103</v>
      </c>
      <c r="H15" s="42" t="s">
        <v>103</v>
      </c>
      <c r="I15" s="42" t="s">
        <v>103</v>
      </c>
    </row>
    <row r="16" spans="1:9" ht="28.55" customHeight="1" x14ac:dyDescent="0.25">
      <c r="A16" s="110"/>
      <c r="B16" s="9" t="s">
        <v>4</v>
      </c>
      <c r="C16" s="15" t="s">
        <v>19</v>
      </c>
      <c r="D16" s="15" t="s">
        <v>19</v>
      </c>
      <c r="E16" s="15" t="s">
        <v>19</v>
      </c>
      <c r="F16" s="15">
        <f>SUM(F15:F15)</f>
        <v>0</v>
      </c>
      <c r="G16" s="67">
        <f>SUM(G15:G15)</f>
        <v>0</v>
      </c>
      <c r="H16" s="67">
        <f>SUM(H15:H15)</f>
        <v>0</v>
      </c>
      <c r="I16" s="15" t="s">
        <v>19</v>
      </c>
    </row>
    <row r="17" spans="1:9" ht="34.5" customHeight="1" x14ac:dyDescent="0.25">
      <c r="A17" s="109" t="s">
        <v>49</v>
      </c>
      <c r="B17" s="42" t="s">
        <v>57</v>
      </c>
      <c r="C17" s="42" t="s">
        <v>103</v>
      </c>
      <c r="D17" s="42" t="s">
        <v>103</v>
      </c>
      <c r="E17" s="42" t="s">
        <v>103</v>
      </c>
      <c r="F17" s="42" t="s">
        <v>103</v>
      </c>
      <c r="G17" s="42" t="s">
        <v>103</v>
      </c>
      <c r="H17" s="42" t="s">
        <v>103</v>
      </c>
      <c r="I17" s="42" t="s">
        <v>103</v>
      </c>
    </row>
    <row r="18" spans="1:9" ht="32.950000000000003" customHeight="1" x14ac:dyDescent="0.25">
      <c r="A18" s="110"/>
      <c r="B18" s="9" t="s">
        <v>4</v>
      </c>
      <c r="C18" s="15" t="s">
        <v>19</v>
      </c>
      <c r="D18" s="15" t="s">
        <v>19</v>
      </c>
      <c r="E18" s="15" t="s">
        <v>19</v>
      </c>
      <c r="F18" s="15">
        <f>SUM(F17:F17)</f>
        <v>0</v>
      </c>
      <c r="G18" s="67">
        <f>SUM(G17:G17)</f>
        <v>0</v>
      </c>
      <c r="H18" s="67">
        <f>SUM(H17:H17)</f>
        <v>0</v>
      </c>
      <c r="I18" s="15" t="s">
        <v>19</v>
      </c>
    </row>
    <row r="19" spans="1:9" ht="38.25" customHeight="1" x14ac:dyDescent="0.25">
      <c r="A19" s="109" t="s">
        <v>50</v>
      </c>
      <c r="B19" s="42" t="s">
        <v>58</v>
      </c>
      <c r="C19" s="42" t="s">
        <v>103</v>
      </c>
      <c r="D19" s="42" t="s">
        <v>103</v>
      </c>
      <c r="E19" s="42" t="s">
        <v>103</v>
      </c>
      <c r="F19" s="42" t="s">
        <v>103</v>
      </c>
      <c r="G19" s="42" t="s">
        <v>103</v>
      </c>
      <c r="H19" s="42" t="s">
        <v>103</v>
      </c>
      <c r="I19" s="42" t="s">
        <v>103</v>
      </c>
    </row>
    <row r="20" spans="1:9" ht="31.6" customHeight="1" x14ac:dyDescent="0.25">
      <c r="A20" s="110"/>
      <c r="B20" s="9" t="s">
        <v>4</v>
      </c>
      <c r="C20" s="15" t="s">
        <v>19</v>
      </c>
      <c r="D20" s="15" t="s">
        <v>19</v>
      </c>
      <c r="E20" s="15" t="s">
        <v>19</v>
      </c>
      <c r="F20" s="15">
        <f>SUM(F19:F19)</f>
        <v>0</v>
      </c>
      <c r="G20" s="67">
        <f>SUM(G19:G19)</f>
        <v>0</v>
      </c>
      <c r="H20" s="67">
        <f>SUM(H19:H19)</f>
        <v>0</v>
      </c>
      <c r="I20" s="15" t="s">
        <v>19</v>
      </c>
    </row>
    <row r="21" spans="1:9" ht="36" customHeight="1" x14ac:dyDescent="0.25">
      <c r="A21" s="109" t="s">
        <v>51</v>
      </c>
      <c r="B21" s="42" t="s">
        <v>59</v>
      </c>
      <c r="C21" s="42" t="s">
        <v>103</v>
      </c>
      <c r="D21" s="42" t="s">
        <v>103</v>
      </c>
      <c r="E21" s="42" t="s">
        <v>103</v>
      </c>
      <c r="F21" s="42" t="s">
        <v>103</v>
      </c>
      <c r="G21" s="42" t="s">
        <v>103</v>
      </c>
      <c r="H21" s="42" t="s">
        <v>103</v>
      </c>
      <c r="I21" s="42" t="s">
        <v>103</v>
      </c>
    </row>
    <row r="22" spans="1:9" ht="31.6" customHeight="1" x14ac:dyDescent="0.25">
      <c r="A22" s="110"/>
      <c r="B22" s="9" t="s">
        <v>4</v>
      </c>
      <c r="C22" s="15" t="s">
        <v>19</v>
      </c>
      <c r="D22" s="15" t="s">
        <v>19</v>
      </c>
      <c r="E22" s="15" t="s">
        <v>19</v>
      </c>
      <c r="F22" s="15">
        <f>SUM(F21:F21)</f>
        <v>0</v>
      </c>
      <c r="G22" s="67">
        <f>SUM(G21:G21)</f>
        <v>0</v>
      </c>
      <c r="H22" s="67">
        <f>SUM(H21:H21)</f>
        <v>0</v>
      </c>
      <c r="I22" s="15" t="s">
        <v>19</v>
      </c>
    </row>
    <row r="23" spans="1:9" ht="32.950000000000003" customHeight="1" x14ac:dyDescent="0.25">
      <c r="A23" s="119" t="s">
        <v>52</v>
      </c>
      <c r="B23" s="44" t="s">
        <v>60</v>
      </c>
      <c r="C23" s="42" t="s">
        <v>103</v>
      </c>
      <c r="D23" s="42" t="s">
        <v>103</v>
      </c>
      <c r="E23" s="42" t="s">
        <v>103</v>
      </c>
      <c r="F23" s="42" t="s">
        <v>103</v>
      </c>
      <c r="G23" s="42" t="s">
        <v>103</v>
      </c>
      <c r="H23" s="42" t="s">
        <v>103</v>
      </c>
      <c r="I23" s="42" t="s">
        <v>103</v>
      </c>
    </row>
    <row r="24" spans="1:9" ht="30.75" customHeight="1" x14ac:dyDescent="0.25">
      <c r="A24" s="119"/>
      <c r="B24" s="12" t="s">
        <v>4</v>
      </c>
      <c r="C24" s="15" t="s">
        <v>19</v>
      </c>
      <c r="D24" s="15" t="s">
        <v>19</v>
      </c>
      <c r="E24" s="15" t="s">
        <v>19</v>
      </c>
      <c r="F24" s="15">
        <f>SUM(F23:F23)</f>
        <v>0</v>
      </c>
      <c r="G24" s="67">
        <f>SUM(G23:G23)</f>
        <v>0</v>
      </c>
      <c r="H24" s="67">
        <f>SUM(H23:H23)</f>
        <v>0</v>
      </c>
      <c r="I24" s="15" t="s">
        <v>19</v>
      </c>
    </row>
    <row r="25" spans="1:9" ht="40.6" customHeight="1" x14ac:dyDescent="0.25">
      <c r="A25" s="120" t="s">
        <v>65</v>
      </c>
      <c r="B25" s="44" t="s">
        <v>61</v>
      </c>
      <c r="C25" s="42" t="s">
        <v>103</v>
      </c>
      <c r="D25" s="42" t="s">
        <v>103</v>
      </c>
      <c r="E25" s="42" t="s">
        <v>103</v>
      </c>
      <c r="F25" s="42" t="s">
        <v>103</v>
      </c>
      <c r="G25" s="42" t="s">
        <v>103</v>
      </c>
      <c r="H25" s="42" t="s">
        <v>103</v>
      </c>
      <c r="I25" s="42" t="s">
        <v>103</v>
      </c>
    </row>
    <row r="26" spans="1:9" ht="30.75" customHeight="1" x14ac:dyDescent="0.25">
      <c r="A26" s="120"/>
      <c r="B26" s="12" t="s">
        <v>4</v>
      </c>
      <c r="C26" s="15" t="s">
        <v>19</v>
      </c>
      <c r="D26" s="15" t="s">
        <v>19</v>
      </c>
      <c r="E26" s="15" t="s">
        <v>19</v>
      </c>
      <c r="F26" s="15">
        <f>SUM(F25:F25)</f>
        <v>0</v>
      </c>
      <c r="G26" s="67">
        <f>SUM(G25:G25)</f>
        <v>0</v>
      </c>
      <c r="H26" s="67">
        <f>SUM(H25:H25)</f>
        <v>0</v>
      </c>
      <c r="I26" s="15" t="s">
        <v>19</v>
      </c>
    </row>
    <row r="27" spans="1:9" ht="32.950000000000003" customHeight="1" x14ac:dyDescent="0.25">
      <c r="A27" s="119" t="s">
        <v>64</v>
      </c>
      <c r="B27" s="45" t="s">
        <v>62</v>
      </c>
      <c r="C27" s="42" t="s">
        <v>103</v>
      </c>
      <c r="D27" s="42" t="s">
        <v>103</v>
      </c>
      <c r="E27" s="42" t="s">
        <v>103</v>
      </c>
      <c r="F27" s="42" t="s">
        <v>103</v>
      </c>
      <c r="G27" s="42" t="s">
        <v>103</v>
      </c>
      <c r="H27" s="42" t="s">
        <v>103</v>
      </c>
      <c r="I27" s="42" t="s">
        <v>103</v>
      </c>
    </row>
    <row r="28" spans="1:9" ht="28.55" customHeight="1" x14ac:dyDescent="0.25">
      <c r="A28" s="119"/>
      <c r="B28" s="12" t="s">
        <v>4</v>
      </c>
      <c r="C28" s="15" t="s">
        <v>19</v>
      </c>
      <c r="D28" s="15" t="s">
        <v>19</v>
      </c>
      <c r="E28" s="15" t="s">
        <v>19</v>
      </c>
      <c r="F28" s="15">
        <f>SUM(F27:F27)</f>
        <v>0</v>
      </c>
      <c r="G28" s="67">
        <f>SUM(G27:G27)</f>
        <v>0</v>
      </c>
      <c r="H28" s="67">
        <f>SUM(H27:H27)</f>
        <v>0</v>
      </c>
      <c r="I28" s="15" t="s">
        <v>19</v>
      </c>
    </row>
    <row r="29" spans="1:9" ht="33.799999999999997" customHeight="1" x14ac:dyDescent="0.25">
      <c r="A29" s="73" t="s">
        <v>44</v>
      </c>
      <c r="B29" s="74"/>
      <c r="C29" s="74"/>
      <c r="D29" s="74"/>
      <c r="E29" s="75"/>
      <c r="F29" s="9">
        <f>F28+F26+F24+F22+F20+F18+F16+F14</f>
        <v>0</v>
      </c>
      <c r="G29" s="68">
        <f>G28+G26+G24+G22+G20+G18+G16+G14</f>
        <v>0</v>
      </c>
      <c r="H29" s="68">
        <f>H28+H26+H24+H22+H20+H18+H16+H14</f>
        <v>0</v>
      </c>
      <c r="I29" s="9" t="s">
        <v>19</v>
      </c>
    </row>
    <row r="30" spans="1:9" ht="32.950000000000003" customHeight="1" x14ac:dyDescent="0.25">
      <c r="A30" s="109" t="s">
        <v>66</v>
      </c>
      <c r="B30" s="42" t="s">
        <v>67</v>
      </c>
      <c r="C30" s="42" t="s">
        <v>103</v>
      </c>
      <c r="D30" s="42" t="s">
        <v>103</v>
      </c>
      <c r="E30" s="42" t="s">
        <v>103</v>
      </c>
      <c r="F30" s="42" t="s">
        <v>103</v>
      </c>
      <c r="G30" s="42" t="s">
        <v>103</v>
      </c>
      <c r="H30" s="42" t="s">
        <v>103</v>
      </c>
      <c r="I30" s="42" t="s">
        <v>103</v>
      </c>
    </row>
    <row r="31" spans="1:9" ht="31.25" x14ac:dyDescent="0.25">
      <c r="A31" s="110"/>
      <c r="B31" s="12" t="s">
        <v>4</v>
      </c>
      <c r="C31" s="15" t="s">
        <v>19</v>
      </c>
      <c r="D31" s="15" t="s">
        <v>19</v>
      </c>
      <c r="E31" s="15" t="s">
        <v>19</v>
      </c>
      <c r="F31" s="15">
        <f>SUM(F30:F30)</f>
        <v>0</v>
      </c>
      <c r="G31" s="67">
        <f>SUM(G30:G30)</f>
        <v>0</v>
      </c>
      <c r="H31" s="67">
        <f>SUM(H30:H30)</f>
        <v>0</v>
      </c>
      <c r="I31" s="15" t="s">
        <v>19</v>
      </c>
    </row>
    <row r="32" spans="1:9" ht="48.1" customHeight="1" x14ac:dyDescent="0.25">
      <c r="A32" s="109" t="s">
        <v>53</v>
      </c>
      <c r="B32" s="42" t="s">
        <v>68</v>
      </c>
      <c r="C32" s="42" t="s">
        <v>103</v>
      </c>
      <c r="D32" s="42" t="s">
        <v>103</v>
      </c>
      <c r="E32" s="42" t="s">
        <v>103</v>
      </c>
      <c r="F32" s="42" t="s">
        <v>103</v>
      </c>
      <c r="G32" s="42" t="s">
        <v>103</v>
      </c>
      <c r="H32" s="42" t="s">
        <v>103</v>
      </c>
      <c r="I32" s="42" t="s">
        <v>103</v>
      </c>
    </row>
    <row r="33" spans="1:9" ht="31.25" x14ac:dyDescent="0.25">
      <c r="A33" s="110"/>
      <c r="B33" s="12" t="s">
        <v>4</v>
      </c>
      <c r="C33" s="9" t="s">
        <v>19</v>
      </c>
      <c r="D33" s="9" t="s">
        <v>19</v>
      </c>
      <c r="E33" s="9" t="s">
        <v>19</v>
      </c>
      <c r="F33" s="9">
        <f>SUM(F32:F32)</f>
        <v>0</v>
      </c>
      <c r="G33" s="68">
        <f>SUM(G32:G32)</f>
        <v>0</v>
      </c>
      <c r="H33" s="68">
        <f>SUM(H32:H32)</f>
        <v>0</v>
      </c>
      <c r="I33" s="9" t="s">
        <v>19</v>
      </c>
    </row>
    <row r="34" spans="1:9" ht="54" customHeight="1" x14ac:dyDescent="0.25">
      <c r="A34" s="109" t="s">
        <v>72</v>
      </c>
      <c r="B34" s="42" t="s">
        <v>69</v>
      </c>
      <c r="C34" s="42" t="s">
        <v>103</v>
      </c>
      <c r="D34" s="42" t="s">
        <v>103</v>
      </c>
      <c r="E34" s="42" t="s">
        <v>103</v>
      </c>
      <c r="F34" s="42" t="s">
        <v>103</v>
      </c>
      <c r="G34" s="42" t="s">
        <v>103</v>
      </c>
      <c r="H34" s="42" t="s">
        <v>103</v>
      </c>
      <c r="I34" s="42" t="s">
        <v>103</v>
      </c>
    </row>
    <row r="35" spans="1:9" ht="30.75" customHeight="1" x14ac:dyDescent="0.25">
      <c r="A35" s="110"/>
      <c r="B35" s="12" t="s">
        <v>4</v>
      </c>
      <c r="C35" s="9" t="s">
        <v>19</v>
      </c>
      <c r="D35" s="9" t="s">
        <v>19</v>
      </c>
      <c r="E35" s="9" t="s">
        <v>19</v>
      </c>
      <c r="F35" s="9">
        <f>SUM(F34:F34)</f>
        <v>0</v>
      </c>
      <c r="G35" s="68">
        <f>SUM(G34:G34)</f>
        <v>0</v>
      </c>
      <c r="H35" s="68">
        <f>SUM(H34:H34)</f>
        <v>0</v>
      </c>
      <c r="I35" s="9" t="s">
        <v>19</v>
      </c>
    </row>
    <row r="36" spans="1:9" ht="43.5" customHeight="1" x14ac:dyDescent="0.25">
      <c r="A36" s="109" t="s">
        <v>73</v>
      </c>
      <c r="B36" s="42" t="s">
        <v>70</v>
      </c>
      <c r="C36" s="42" t="s">
        <v>103</v>
      </c>
      <c r="D36" s="42" t="s">
        <v>103</v>
      </c>
      <c r="E36" s="42" t="s">
        <v>103</v>
      </c>
      <c r="F36" s="42" t="s">
        <v>103</v>
      </c>
      <c r="G36" s="42" t="s">
        <v>103</v>
      </c>
      <c r="H36" s="42" t="s">
        <v>103</v>
      </c>
      <c r="I36" s="42" t="s">
        <v>103</v>
      </c>
    </row>
    <row r="37" spans="1:9" ht="31.25" x14ac:dyDescent="0.25">
      <c r="A37" s="110"/>
      <c r="B37" s="12" t="s">
        <v>4</v>
      </c>
      <c r="C37" s="9" t="s">
        <v>19</v>
      </c>
      <c r="D37" s="9" t="s">
        <v>19</v>
      </c>
      <c r="E37" s="9" t="s">
        <v>19</v>
      </c>
      <c r="F37" s="9">
        <f>SUM(F36:F36)</f>
        <v>0</v>
      </c>
      <c r="G37" s="68">
        <f>SUM(G36:G36)</f>
        <v>0</v>
      </c>
      <c r="H37" s="68">
        <f>SUM(H36:H36)</f>
        <v>0</v>
      </c>
      <c r="I37" s="9" t="s">
        <v>19</v>
      </c>
    </row>
    <row r="38" spans="1:9" ht="39.1" customHeight="1" x14ac:dyDescent="0.25">
      <c r="A38" s="109" t="s">
        <v>74</v>
      </c>
      <c r="B38" s="43" t="s">
        <v>71</v>
      </c>
      <c r="C38" s="42" t="s">
        <v>103</v>
      </c>
      <c r="D38" s="42" t="s">
        <v>103</v>
      </c>
      <c r="E38" s="42" t="s">
        <v>103</v>
      </c>
      <c r="F38" s="42" t="s">
        <v>103</v>
      </c>
      <c r="G38" s="42" t="s">
        <v>103</v>
      </c>
      <c r="H38" s="42" t="s">
        <v>103</v>
      </c>
      <c r="I38" s="42" t="s">
        <v>103</v>
      </c>
    </row>
    <row r="39" spans="1:9" ht="29.25" customHeight="1" x14ac:dyDescent="0.25">
      <c r="A39" s="110"/>
      <c r="B39" s="12" t="s">
        <v>4</v>
      </c>
      <c r="C39" s="9" t="s">
        <v>19</v>
      </c>
      <c r="D39" s="9" t="s">
        <v>19</v>
      </c>
      <c r="E39" s="9" t="s">
        <v>19</v>
      </c>
      <c r="F39" s="9">
        <f>SUM(F38:F38)</f>
        <v>0</v>
      </c>
      <c r="G39" s="68">
        <f>SUM(G38:G38)</f>
        <v>0</v>
      </c>
      <c r="H39" s="68">
        <f>SUM(H38:H38)</f>
        <v>0</v>
      </c>
      <c r="I39" s="9" t="s">
        <v>19</v>
      </c>
    </row>
    <row r="40" spans="1:9" ht="31.6" customHeight="1" x14ac:dyDescent="0.25">
      <c r="A40" s="73" t="s">
        <v>45</v>
      </c>
      <c r="B40" s="74"/>
      <c r="C40" s="74"/>
      <c r="D40" s="74"/>
      <c r="E40" s="75"/>
      <c r="F40" s="9">
        <f>F39+F37+F35+F33+F31</f>
        <v>0</v>
      </c>
      <c r="G40" s="68">
        <f>G39+G37+G35+G33+G31</f>
        <v>0</v>
      </c>
      <c r="H40" s="68">
        <f>H39+H37+H35+H33+H31</f>
        <v>0</v>
      </c>
      <c r="I40" s="9" t="s">
        <v>19</v>
      </c>
    </row>
    <row r="41" spans="1:9" ht="15.8" customHeight="1" x14ac:dyDescent="0.25">
      <c r="A41" s="73" t="s">
        <v>46</v>
      </c>
      <c r="B41" s="74"/>
      <c r="C41" s="74"/>
      <c r="D41" s="74"/>
      <c r="E41" s="75"/>
      <c r="F41" s="9">
        <f>F40+F29</f>
        <v>0</v>
      </c>
      <c r="G41" s="68">
        <f>G40+G29</f>
        <v>0</v>
      </c>
      <c r="H41" s="68">
        <f>H40+H29</f>
        <v>0</v>
      </c>
      <c r="I41" s="9" t="s">
        <v>19</v>
      </c>
    </row>
    <row r="42" spans="1:9" ht="16.3" x14ac:dyDescent="0.3">
      <c r="A42" s="20"/>
      <c r="B42" s="13"/>
      <c r="C42" s="13"/>
      <c r="D42" s="13"/>
      <c r="E42" s="13"/>
      <c r="F42" s="13"/>
      <c r="G42" s="13"/>
      <c r="H42" s="13"/>
      <c r="I42" s="13"/>
    </row>
    <row r="43" spans="1:9" ht="16.3" x14ac:dyDescent="0.3">
      <c r="A43" s="20"/>
      <c r="B43" s="22"/>
      <c r="C43" s="22"/>
      <c r="D43" s="13"/>
      <c r="E43" s="13"/>
      <c r="F43" s="13"/>
      <c r="G43" s="13"/>
      <c r="H43" s="13"/>
      <c r="I43" s="13"/>
    </row>
    <row r="44" spans="1:9" ht="16.3" x14ac:dyDescent="0.3">
      <c r="A44" s="21"/>
      <c r="B44" s="13"/>
      <c r="C44" s="13"/>
      <c r="D44" s="13"/>
      <c r="E44" s="13"/>
      <c r="F44" s="13"/>
      <c r="G44" s="13"/>
      <c r="H44" s="13"/>
      <c r="I44" s="13"/>
    </row>
  </sheetData>
  <mergeCells count="28">
    <mergeCell ref="A40:E40"/>
    <mergeCell ref="A41:E41"/>
    <mergeCell ref="A38:A39"/>
    <mergeCell ref="C10:C11"/>
    <mergeCell ref="A29:E29"/>
    <mergeCell ref="A19:A20"/>
    <mergeCell ref="A21:A22"/>
    <mergeCell ref="A23:A24"/>
    <mergeCell ref="A25:A26"/>
    <mergeCell ref="A27:A28"/>
    <mergeCell ref="B9:B11"/>
    <mergeCell ref="E9:E11"/>
    <mergeCell ref="A13:A14"/>
    <mergeCell ref="D10:D11"/>
    <mergeCell ref="A8:I8"/>
    <mergeCell ref="A34:A35"/>
    <mergeCell ref="A36:A37"/>
    <mergeCell ref="A30:A31"/>
    <mergeCell ref="A32:A33"/>
    <mergeCell ref="A15:A16"/>
    <mergeCell ref="A17:A18"/>
    <mergeCell ref="A9:A11"/>
    <mergeCell ref="C9:D9"/>
    <mergeCell ref="F9:H9"/>
    <mergeCell ref="I9:I11"/>
    <mergeCell ref="F10:F11"/>
    <mergeCell ref="G10:G11"/>
    <mergeCell ref="H10:H11"/>
  </mergeCells>
  <hyperlinks>
    <hyperlink ref="A44" location="_ftnref1" display="_ftnref1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G15"/>
  <sheetViews>
    <sheetView workbookViewId="0">
      <selection activeCell="G10" sqref="G10:G13"/>
    </sheetView>
  </sheetViews>
  <sheetFormatPr defaultColWidth="4.875" defaultRowHeight="15.65" x14ac:dyDescent="0.25"/>
  <cols>
    <col min="1" max="2" width="4.875" style="1"/>
    <col min="3" max="3" width="40.375" style="1" customWidth="1"/>
    <col min="4" max="4" width="22.375" style="1" customWidth="1"/>
    <col min="5" max="5" width="13.875" style="1" customWidth="1"/>
    <col min="6" max="6" width="11.75" style="1" customWidth="1"/>
    <col min="7" max="7" width="14" style="1" customWidth="1"/>
    <col min="8" max="16384" width="4.875" style="1"/>
  </cols>
  <sheetData>
    <row r="1" spans="2:7" x14ac:dyDescent="0.25">
      <c r="G1" s="1" t="s">
        <v>91</v>
      </c>
    </row>
    <row r="2" spans="2:7" x14ac:dyDescent="0.25">
      <c r="G2" s="1" t="s">
        <v>185</v>
      </c>
    </row>
    <row r="5" spans="2:7" x14ac:dyDescent="0.25">
      <c r="B5" s="121" t="s">
        <v>79</v>
      </c>
      <c r="C5" s="122"/>
      <c r="D5" s="122"/>
      <c r="E5" s="122"/>
      <c r="F5" s="122"/>
      <c r="G5" s="123"/>
    </row>
    <row r="6" spans="2:7" ht="19.55" customHeight="1" x14ac:dyDescent="0.25">
      <c r="B6" s="89" t="s">
        <v>0</v>
      </c>
      <c r="C6" s="89" t="s">
        <v>76</v>
      </c>
      <c r="D6" s="89" t="s">
        <v>2</v>
      </c>
      <c r="E6" s="89"/>
      <c r="F6" s="89"/>
      <c r="G6" s="89"/>
    </row>
    <row r="7" spans="2:7" ht="17.350000000000001" customHeight="1" x14ac:dyDescent="0.25">
      <c r="B7" s="89"/>
      <c r="C7" s="89"/>
      <c r="D7" s="89" t="s">
        <v>77</v>
      </c>
      <c r="E7" s="89" t="s">
        <v>80</v>
      </c>
      <c r="F7" s="89" t="s">
        <v>3</v>
      </c>
      <c r="G7" s="89" t="s">
        <v>43</v>
      </c>
    </row>
    <row r="8" spans="2:7" x14ac:dyDescent="0.25">
      <c r="B8" s="89"/>
      <c r="C8" s="89"/>
      <c r="D8" s="89"/>
      <c r="E8" s="89"/>
      <c r="F8" s="89"/>
      <c r="G8" s="89"/>
    </row>
    <row r="9" spans="2:7" s="31" customFormat="1" ht="13.6" x14ac:dyDescent="0.25">
      <c r="B9" s="29">
        <v>1</v>
      </c>
      <c r="C9" s="29">
        <v>2</v>
      </c>
      <c r="D9" s="29">
        <v>3</v>
      </c>
      <c r="E9" s="29">
        <v>4</v>
      </c>
      <c r="F9" s="29">
        <v>5</v>
      </c>
      <c r="G9" s="29">
        <v>6</v>
      </c>
    </row>
    <row r="10" spans="2:7" x14ac:dyDescent="0.25">
      <c r="B10" s="3">
        <v>1</v>
      </c>
      <c r="C10" s="69" t="s">
        <v>103</v>
      </c>
      <c r="D10" s="69" t="s">
        <v>103</v>
      </c>
      <c r="E10" s="69" t="s">
        <v>103</v>
      </c>
      <c r="F10" s="69" t="s">
        <v>103</v>
      </c>
      <c r="G10" s="70">
        <v>0</v>
      </c>
    </row>
    <row r="11" spans="2:7" x14ac:dyDescent="0.25">
      <c r="B11" s="3">
        <v>2</v>
      </c>
      <c r="C11" s="69" t="s">
        <v>103</v>
      </c>
      <c r="D11" s="69" t="s">
        <v>103</v>
      </c>
      <c r="E11" s="69" t="s">
        <v>103</v>
      </c>
      <c r="F11" s="69" t="s">
        <v>103</v>
      </c>
      <c r="G11" s="70">
        <v>0</v>
      </c>
    </row>
    <row r="12" spans="2:7" x14ac:dyDescent="0.25">
      <c r="B12" s="3">
        <v>3</v>
      </c>
      <c r="C12" s="69" t="s">
        <v>103</v>
      </c>
      <c r="D12" s="69" t="s">
        <v>103</v>
      </c>
      <c r="E12" s="69" t="s">
        <v>103</v>
      </c>
      <c r="F12" s="69" t="s">
        <v>103</v>
      </c>
      <c r="G12" s="70">
        <v>0</v>
      </c>
    </row>
    <row r="13" spans="2:7" ht="35.35" customHeight="1" x14ac:dyDescent="0.25">
      <c r="B13" s="124" t="s">
        <v>78</v>
      </c>
      <c r="C13" s="125"/>
      <c r="D13" s="125"/>
      <c r="E13" s="126"/>
      <c r="F13" s="11">
        <f>SUM(F10:F12)</f>
        <v>0</v>
      </c>
      <c r="G13" s="71">
        <f>SUM(G10:G12)</f>
        <v>0</v>
      </c>
    </row>
    <row r="15" spans="2:7" x14ac:dyDescent="0.25">
      <c r="C15" s="14"/>
    </row>
  </sheetData>
  <mergeCells count="9">
    <mergeCell ref="E7:E8"/>
    <mergeCell ref="D6:G6"/>
    <mergeCell ref="G7:G8"/>
    <mergeCell ref="B5:G5"/>
    <mergeCell ref="B13:E13"/>
    <mergeCell ref="B6:B8"/>
    <mergeCell ref="C6:C8"/>
    <mergeCell ref="D7:D8"/>
    <mergeCell ref="F7:F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19"/>
  <sheetViews>
    <sheetView workbookViewId="0">
      <selection activeCell="C20" sqref="C20"/>
    </sheetView>
  </sheetViews>
  <sheetFormatPr defaultColWidth="4.875" defaultRowHeight="15.65" x14ac:dyDescent="0.25"/>
  <cols>
    <col min="1" max="2" width="4.875" style="1"/>
    <col min="3" max="3" width="40.375" style="1" customWidth="1"/>
    <col min="4" max="5" width="17.125" style="1" customWidth="1"/>
    <col min="6" max="6" width="9.375" style="1" customWidth="1"/>
    <col min="7" max="7" width="9.75" style="1" customWidth="1"/>
    <col min="8" max="8" width="13.875" style="1" customWidth="1"/>
    <col min="9" max="9" width="14" style="1" customWidth="1"/>
    <col min="10" max="16384" width="4.875" style="1"/>
  </cols>
  <sheetData>
    <row r="1" spans="2:9" x14ac:dyDescent="0.25">
      <c r="H1" s="1" t="s">
        <v>90</v>
      </c>
    </row>
    <row r="2" spans="2:9" x14ac:dyDescent="0.25">
      <c r="H2" s="1" t="s">
        <v>185</v>
      </c>
    </row>
    <row r="5" spans="2:9" x14ac:dyDescent="0.25">
      <c r="B5" s="121" t="s">
        <v>97</v>
      </c>
      <c r="C5" s="122"/>
      <c r="D5" s="122"/>
      <c r="E5" s="122"/>
      <c r="F5" s="122"/>
      <c r="G5" s="122"/>
      <c r="H5" s="122"/>
      <c r="I5" s="123"/>
    </row>
    <row r="6" spans="2:9" ht="27.7" customHeight="1" x14ac:dyDescent="0.25">
      <c r="B6" s="100" t="s">
        <v>0</v>
      </c>
      <c r="C6" s="89" t="s">
        <v>82</v>
      </c>
      <c r="D6" s="130" t="s">
        <v>83</v>
      </c>
      <c r="E6" s="100" t="s">
        <v>81</v>
      </c>
      <c r="F6" s="114" t="s">
        <v>2</v>
      </c>
      <c r="G6" s="116"/>
      <c r="H6" s="116"/>
      <c r="I6" s="115"/>
    </row>
    <row r="7" spans="2:9" ht="17.350000000000001" customHeight="1" x14ac:dyDescent="0.25">
      <c r="B7" s="117"/>
      <c r="C7" s="89"/>
      <c r="D7" s="131"/>
      <c r="E7" s="117"/>
      <c r="F7" s="117" t="s">
        <v>84</v>
      </c>
      <c r="G7" s="117" t="s">
        <v>3</v>
      </c>
      <c r="H7" s="117" t="s">
        <v>85</v>
      </c>
      <c r="I7" s="100" t="s">
        <v>43</v>
      </c>
    </row>
    <row r="8" spans="2:9" x14ac:dyDescent="0.25">
      <c r="B8" s="117"/>
      <c r="C8" s="89"/>
      <c r="D8" s="131"/>
      <c r="E8" s="117"/>
      <c r="F8" s="117"/>
      <c r="G8" s="117"/>
      <c r="H8" s="117"/>
      <c r="I8" s="117"/>
    </row>
    <row r="9" spans="2:9" ht="50.95" customHeight="1" x14ac:dyDescent="0.25">
      <c r="B9" s="118"/>
      <c r="C9" s="89"/>
      <c r="D9" s="132"/>
      <c r="E9" s="118"/>
      <c r="F9" s="118"/>
      <c r="G9" s="118"/>
      <c r="H9" s="118"/>
      <c r="I9" s="118"/>
    </row>
    <row r="10" spans="2:9" s="31" customFormat="1" ht="13.6" x14ac:dyDescent="0.25">
      <c r="B10" s="32">
        <v>1</v>
      </c>
      <c r="C10" s="29">
        <v>2</v>
      </c>
      <c r="D10" s="33">
        <v>3</v>
      </c>
      <c r="E10" s="32">
        <v>4</v>
      </c>
      <c r="F10" s="32">
        <v>5</v>
      </c>
      <c r="G10" s="29">
        <v>6</v>
      </c>
      <c r="H10" s="29">
        <v>7</v>
      </c>
      <c r="I10" s="29">
        <v>8</v>
      </c>
    </row>
    <row r="11" spans="2:9" s="31" customFormat="1" ht="21.1" customHeight="1" x14ac:dyDescent="0.25">
      <c r="B11" s="127" t="s">
        <v>98</v>
      </c>
      <c r="C11" s="128"/>
      <c r="D11" s="128"/>
      <c r="E11" s="128"/>
      <c r="F11" s="128"/>
      <c r="G11" s="128"/>
      <c r="H11" s="128"/>
      <c r="I11" s="129"/>
    </row>
    <row r="12" spans="2:9" x14ac:dyDescent="0.25">
      <c r="B12" s="28">
        <v>1</v>
      </c>
      <c r="C12" s="23" t="s">
        <v>103</v>
      </c>
      <c r="D12" s="23"/>
      <c r="E12" s="27"/>
      <c r="F12" s="6"/>
      <c r="G12" s="6"/>
      <c r="H12" s="6"/>
      <c r="I12" s="72">
        <f t="shared" ref="I12" si="0">G12*H12</f>
        <v>0</v>
      </c>
    </row>
    <row r="13" spans="2:9" ht="33.799999999999997" customHeight="1" x14ac:dyDescent="0.25">
      <c r="B13" s="124" t="s">
        <v>96</v>
      </c>
      <c r="C13" s="125"/>
      <c r="D13" s="125"/>
      <c r="E13" s="126"/>
      <c r="F13" s="26" t="s">
        <v>19</v>
      </c>
      <c r="G13" s="9" t="s">
        <v>19</v>
      </c>
      <c r="H13" s="9" t="s">
        <v>19</v>
      </c>
      <c r="I13" s="68">
        <f>SUM(I12:I12)</f>
        <v>0</v>
      </c>
    </row>
    <row r="14" spans="2:9" x14ac:dyDescent="0.25">
      <c r="B14" s="127" t="s">
        <v>186</v>
      </c>
      <c r="C14" s="128"/>
      <c r="D14" s="128"/>
      <c r="E14" s="128"/>
      <c r="F14" s="128"/>
      <c r="G14" s="128"/>
      <c r="H14" s="128"/>
      <c r="I14" s="129"/>
    </row>
    <row r="15" spans="2:9" x14ac:dyDescent="0.25">
      <c r="B15" s="28">
        <v>1</v>
      </c>
      <c r="C15" s="23" t="s">
        <v>103</v>
      </c>
      <c r="D15" s="23"/>
      <c r="E15" s="27"/>
      <c r="F15" s="6"/>
      <c r="G15" s="6"/>
      <c r="H15" s="6"/>
      <c r="I15" s="72">
        <f t="shared" ref="I15" si="1">G15*H15</f>
        <v>0</v>
      </c>
    </row>
    <row r="16" spans="2:9" x14ac:dyDescent="0.25">
      <c r="B16" s="124" t="s">
        <v>187</v>
      </c>
      <c r="C16" s="125"/>
      <c r="D16" s="125"/>
      <c r="E16" s="126"/>
      <c r="F16" s="26" t="s">
        <v>19</v>
      </c>
      <c r="G16" s="9" t="s">
        <v>19</v>
      </c>
      <c r="H16" s="9" t="s">
        <v>19</v>
      </c>
      <c r="I16" s="68">
        <f>SUM(I15:I15)</f>
        <v>0</v>
      </c>
    </row>
    <row r="17" spans="2:9" x14ac:dyDescent="0.25">
      <c r="B17" s="127" t="s">
        <v>188</v>
      </c>
      <c r="C17" s="128"/>
      <c r="D17" s="128"/>
      <c r="E17" s="128"/>
      <c r="F17" s="128"/>
      <c r="G17" s="128"/>
      <c r="H17" s="128"/>
      <c r="I17" s="129"/>
    </row>
    <row r="18" spans="2:9" x14ac:dyDescent="0.25">
      <c r="B18" s="28">
        <v>1</v>
      </c>
      <c r="C18" s="23" t="s">
        <v>103</v>
      </c>
      <c r="D18" s="23"/>
      <c r="E18" s="27"/>
      <c r="F18" s="6"/>
      <c r="G18" s="6"/>
      <c r="H18" s="6"/>
      <c r="I18" s="72">
        <f t="shared" ref="I18" si="2">G18*H18</f>
        <v>0</v>
      </c>
    </row>
    <row r="19" spans="2:9" x14ac:dyDescent="0.25">
      <c r="B19" s="124" t="s">
        <v>189</v>
      </c>
      <c r="C19" s="125"/>
      <c r="D19" s="125"/>
      <c r="E19" s="126"/>
      <c r="F19" s="26" t="s">
        <v>19</v>
      </c>
      <c r="G19" s="9" t="s">
        <v>19</v>
      </c>
      <c r="H19" s="9" t="s">
        <v>19</v>
      </c>
      <c r="I19" s="68">
        <f>SUM(I18:I18)</f>
        <v>0</v>
      </c>
    </row>
  </sheetData>
  <mergeCells count="16">
    <mergeCell ref="B19:E19"/>
    <mergeCell ref="B11:I11"/>
    <mergeCell ref="B14:I14"/>
    <mergeCell ref="B5:I5"/>
    <mergeCell ref="B6:B9"/>
    <mergeCell ref="C6:C9"/>
    <mergeCell ref="D6:D9"/>
    <mergeCell ref="B13:E13"/>
    <mergeCell ref="E6:E9"/>
    <mergeCell ref="F7:F9"/>
    <mergeCell ref="F6:I6"/>
    <mergeCell ref="G7:G9"/>
    <mergeCell ref="H7:H9"/>
    <mergeCell ref="I7:I9"/>
    <mergeCell ref="B16:E16"/>
    <mergeCell ref="B17:I17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18"/>
  <sheetViews>
    <sheetView workbookViewId="0">
      <selection activeCell="G20" sqref="G20"/>
    </sheetView>
  </sheetViews>
  <sheetFormatPr defaultRowHeight="14.3" x14ac:dyDescent="0.25"/>
  <cols>
    <col min="1" max="1" width="2.25" customWidth="1"/>
    <col min="2" max="2" width="6.375" customWidth="1"/>
    <col min="3" max="3" width="47.375" customWidth="1"/>
    <col min="5" max="5" width="9.375" customWidth="1"/>
    <col min="6" max="6" width="11.25" customWidth="1"/>
    <col min="7" max="7" width="12.75" customWidth="1"/>
    <col min="8" max="8" width="45.375" customWidth="1"/>
  </cols>
  <sheetData>
    <row r="1" spans="2:8" ht="15.65" x14ac:dyDescent="0.25">
      <c r="B1" s="1"/>
      <c r="C1" s="1"/>
      <c r="D1" s="1"/>
      <c r="E1" s="1"/>
      <c r="F1" s="1" t="s">
        <v>190</v>
      </c>
      <c r="G1" s="1"/>
    </row>
    <row r="2" spans="2:8" ht="15.65" x14ac:dyDescent="0.25">
      <c r="B2" s="1"/>
      <c r="C2" s="1"/>
      <c r="D2" s="1"/>
      <c r="E2" s="1"/>
      <c r="F2" s="1" t="s">
        <v>63</v>
      </c>
      <c r="G2" s="1"/>
    </row>
    <row r="3" spans="2:8" ht="15.65" x14ac:dyDescent="0.25">
      <c r="B3" s="1"/>
      <c r="C3" s="1"/>
      <c r="D3" s="1"/>
      <c r="E3" s="1"/>
      <c r="F3" s="1"/>
      <c r="G3" s="1"/>
    </row>
    <row r="4" spans="2:8" ht="15.65" x14ac:dyDescent="0.25">
      <c r="B4" s="1"/>
      <c r="C4" s="1"/>
      <c r="D4" s="1"/>
      <c r="E4" s="1"/>
      <c r="F4" s="1"/>
      <c r="G4" s="1"/>
    </row>
    <row r="5" spans="2:8" ht="15.65" x14ac:dyDescent="0.25">
      <c r="B5" s="121" t="s">
        <v>99</v>
      </c>
      <c r="C5" s="122"/>
      <c r="D5" s="122"/>
      <c r="E5" s="122"/>
      <c r="F5" s="122"/>
      <c r="G5" s="123"/>
      <c r="H5" s="133" t="s">
        <v>102</v>
      </c>
    </row>
    <row r="6" spans="2:8" ht="15.8" customHeight="1" x14ac:dyDescent="0.25">
      <c r="B6" s="100" t="s">
        <v>0</v>
      </c>
      <c r="C6" s="89" t="s">
        <v>100</v>
      </c>
      <c r="D6" s="114" t="s">
        <v>2</v>
      </c>
      <c r="E6" s="116"/>
      <c r="F6" s="116"/>
      <c r="G6" s="115"/>
      <c r="H6" s="134"/>
    </row>
    <row r="7" spans="2:8" ht="14.95" customHeight="1" x14ac:dyDescent="0.25">
      <c r="B7" s="117"/>
      <c r="C7" s="89"/>
      <c r="D7" s="117" t="s">
        <v>84</v>
      </c>
      <c r="E7" s="117" t="s">
        <v>3</v>
      </c>
      <c r="F7" s="117" t="s">
        <v>85</v>
      </c>
      <c r="G7" s="100" t="s">
        <v>43</v>
      </c>
      <c r="H7" s="134"/>
    </row>
    <row r="8" spans="2:8" ht="14.95" customHeight="1" x14ac:dyDescent="0.25">
      <c r="B8" s="117"/>
      <c r="C8" s="89"/>
      <c r="D8" s="117"/>
      <c r="E8" s="117"/>
      <c r="F8" s="117"/>
      <c r="G8" s="117"/>
      <c r="H8" s="134"/>
    </row>
    <row r="9" spans="2:8" ht="14.95" customHeight="1" x14ac:dyDescent="0.25">
      <c r="B9" s="118"/>
      <c r="C9" s="89"/>
      <c r="D9" s="118"/>
      <c r="E9" s="118"/>
      <c r="F9" s="118"/>
      <c r="G9" s="118"/>
      <c r="H9" s="135"/>
    </row>
    <row r="10" spans="2:8" x14ac:dyDescent="0.25">
      <c r="B10" s="32">
        <v>1</v>
      </c>
      <c r="C10" s="35">
        <v>2</v>
      </c>
      <c r="D10" s="32">
        <v>5</v>
      </c>
      <c r="E10" s="35">
        <v>6</v>
      </c>
      <c r="F10" s="35">
        <v>7</v>
      </c>
      <c r="G10" s="35">
        <v>8</v>
      </c>
      <c r="H10" s="36"/>
    </row>
    <row r="11" spans="2:8" ht="15.65" x14ac:dyDescent="0.25">
      <c r="B11" s="28">
        <v>1</v>
      </c>
      <c r="C11" s="23" t="s">
        <v>103</v>
      </c>
      <c r="D11" s="6"/>
      <c r="E11" s="6"/>
      <c r="F11" s="6"/>
      <c r="G11" s="72">
        <f>E11*F11</f>
        <v>0</v>
      </c>
      <c r="H11" s="36"/>
    </row>
    <row r="12" spans="2:8" ht="15.65" x14ac:dyDescent="0.25">
      <c r="B12" s="28">
        <v>2</v>
      </c>
      <c r="C12" s="23" t="s">
        <v>103</v>
      </c>
      <c r="D12" s="6"/>
      <c r="E12" s="6"/>
      <c r="F12" s="6"/>
      <c r="G12" s="72">
        <f t="shared" ref="G12:G14" si="0">E12*F12</f>
        <v>0</v>
      </c>
      <c r="H12" s="36"/>
    </row>
    <row r="13" spans="2:8" ht="15.65" x14ac:dyDescent="0.25">
      <c r="B13" s="28">
        <v>3</v>
      </c>
      <c r="C13" s="23" t="s">
        <v>103</v>
      </c>
      <c r="D13" s="6"/>
      <c r="E13" s="6"/>
      <c r="F13" s="6"/>
      <c r="G13" s="72">
        <f t="shared" si="0"/>
        <v>0</v>
      </c>
      <c r="H13" s="36"/>
    </row>
    <row r="14" spans="2:8" ht="15.65" x14ac:dyDescent="0.25">
      <c r="B14" s="28">
        <v>4</v>
      </c>
      <c r="C14" s="23" t="s">
        <v>103</v>
      </c>
      <c r="D14" s="6"/>
      <c r="E14" s="6"/>
      <c r="F14" s="6"/>
      <c r="G14" s="72">
        <f t="shared" si="0"/>
        <v>0</v>
      </c>
      <c r="H14" s="36"/>
    </row>
    <row r="15" spans="2:8" ht="15.65" x14ac:dyDescent="0.25">
      <c r="B15" s="124" t="s">
        <v>101</v>
      </c>
      <c r="C15" s="125"/>
      <c r="D15" s="26" t="s">
        <v>19</v>
      </c>
      <c r="E15" s="9" t="s">
        <v>19</v>
      </c>
      <c r="F15" s="9" t="s">
        <v>19</v>
      </c>
      <c r="G15" s="68">
        <f>SUM(G11:G14)</f>
        <v>0</v>
      </c>
      <c r="H15" s="36"/>
    </row>
    <row r="16" spans="2:8" ht="15.65" x14ac:dyDescent="0.25">
      <c r="B16" s="1"/>
      <c r="C16" s="1"/>
      <c r="D16" s="1"/>
      <c r="E16" s="1"/>
      <c r="F16" s="1"/>
      <c r="G16" s="1"/>
    </row>
    <row r="17" spans="2:7" ht="15.65" x14ac:dyDescent="0.25">
      <c r="B17" s="1"/>
      <c r="C17" s="14"/>
      <c r="D17" s="25"/>
      <c r="E17" s="1"/>
      <c r="F17" s="1"/>
      <c r="G17" s="1"/>
    </row>
    <row r="18" spans="2:7" ht="15.65" x14ac:dyDescent="0.25">
      <c r="B18" s="1"/>
      <c r="C18" s="1"/>
      <c r="D18" s="1"/>
      <c r="E18" s="1"/>
      <c r="F18" s="1"/>
      <c r="G18" s="1"/>
    </row>
  </sheetData>
  <mergeCells count="10">
    <mergeCell ref="H5:H9"/>
    <mergeCell ref="B15:C15"/>
    <mergeCell ref="B5:G5"/>
    <mergeCell ref="B6:B9"/>
    <mergeCell ref="C6:C9"/>
    <mergeCell ref="D6:G6"/>
    <mergeCell ref="D7:D9"/>
    <mergeCell ref="E7:E9"/>
    <mergeCell ref="F7:F9"/>
    <mergeCell ref="G7:G9"/>
  </mergeCells>
  <pageMargins left="0" right="0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Необоротні активи Срібне</vt:lpstr>
      <vt:lpstr>Запаси Срібне</vt:lpstr>
      <vt:lpstr>грош док Срібне</vt:lpstr>
      <vt:lpstr>позабаланс Срібне</vt:lpstr>
      <vt:lpstr>Нестачі Срібне</vt:lpstr>
      <vt:lpstr>'Запаси Срібне'!_ftn1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</dc:creator>
  <cp:lastModifiedBy>Протокольна Частина</cp:lastModifiedBy>
  <cp:lastPrinted>2021-03-02T06:06:26Z</cp:lastPrinted>
  <dcterms:created xsi:type="dcterms:W3CDTF">2021-02-26T10:25:26Z</dcterms:created>
  <dcterms:modified xsi:type="dcterms:W3CDTF">2021-03-25T12:35:59Z</dcterms:modified>
</cp:coreProperties>
</file>