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54" windowWidth="20731" windowHeight="11697"/>
  </bookViews>
  <sheets>
    <sheet name="Необоротні активи" sheetId="1" r:id="rId1"/>
    <sheet name="Запаси" sheetId="2" r:id="rId2"/>
    <sheet name="грош док" sheetId="3" r:id="rId3"/>
    <sheet name="позабаланс" sheetId="4" r:id="rId4"/>
    <sheet name="Нестачі" sheetId="5" r:id="rId5"/>
  </sheets>
  <definedNames>
    <definedName name="_ftn1" localSheetId="1">Запаси!$A$70</definedName>
    <definedName name="_ftnref1" localSheetId="1">Запаси!#REF!</definedName>
    <definedName name="_xlnm.Print_Area" localSheetId="0">'Необоротні активи'!$A$1:$M$178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9" i="1" l="1"/>
  <c r="H129" i="1" l="1"/>
  <c r="J129" i="1"/>
  <c r="K128" i="1"/>
  <c r="I129" i="1"/>
  <c r="K127" i="1"/>
  <c r="K126" i="1"/>
  <c r="K125" i="1"/>
  <c r="K124" i="1"/>
  <c r="K123" i="1"/>
  <c r="K122" i="1"/>
  <c r="K121" i="1"/>
  <c r="K120" i="1"/>
  <c r="K119" i="1"/>
  <c r="K118" i="1"/>
  <c r="K95" i="1" l="1"/>
  <c r="K94" i="1"/>
  <c r="K93" i="1"/>
  <c r="K97" i="1"/>
  <c r="K98" i="1"/>
  <c r="K99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6" i="1"/>
  <c r="K74" i="1"/>
  <c r="K73" i="1"/>
  <c r="K72" i="1"/>
  <c r="K71" i="1"/>
  <c r="K70" i="1"/>
  <c r="K69" i="1"/>
  <c r="K68" i="1"/>
  <c r="K67" i="1"/>
  <c r="K66" i="1"/>
  <c r="K65" i="1"/>
  <c r="K64" i="1"/>
  <c r="K62" i="1"/>
  <c r="K61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59" i="1"/>
  <c r="G11" i="5"/>
  <c r="I24" i="4"/>
  <c r="G15" i="5"/>
  <c r="G14" i="5"/>
  <c r="G13" i="5"/>
  <c r="G12" i="5"/>
  <c r="I16" i="4"/>
  <c r="I15" i="4"/>
  <c r="I14" i="4"/>
  <c r="I13" i="4"/>
  <c r="I12" i="4"/>
  <c r="F13" i="3"/>
  <c r="G12" i="3"/>
  <c r="G11" i="3"/>
  <c r="G10" i="3"/>
  <c r="G13" i="3" s="1"/>
  <c r="H65" i="2"/>
  <c r="G65" i="2"/>
  <c r="F65" i="2"/>
  <c r="H61" i="2"/>
  <c r="G61" i="2"/>
  <c r="F61" i="2"/>
  <c r="H57" i="2"/>
  <c r="G57" i="2"/>
  <c r="F57" i="2"/>
  <c r="H53" i="2"/>
  <c r="G53" i="2"/>
  <c r="F53" i="2"/>
  <c r="H49" i="2"/>
  <c r="G49" i="2"/>
  <c r="F49" i="2"/>
  <c r="H44" i="2"/>
  <c r="G44" i="2"/>
  <c r="F44" i="2"/>
  <c r="H40" i="2"/>
  <c r="G40" i="2"/>
  <c r="F40" i="2"/>
  <c r="H36" i="2"/>
  <c r="G36" i="2"/>
  <c r="F36" i="2"/>
  <c r="H32" i="2"/>
  <c r="G32" i="2"/>
  <c r="F32" i="2"/>
  <c r="H28" i="2"/>
  <c r="G28" i="2"/>
  <c r="F28" i="2"/>
  <c r="H24" i="2"/>
  <c r="G24" i="2"/>
  <c r="F24" i="2"/>
  <c r="F20" i="2"/>
  <c r="H20" i="2"/>
  <c r="G20" i="2"/>
  <c r="H16" i="2"/>
  <c r="G16" i="2"/>
  <c r="F16" i="2"/>
  <c r="K174" i="1"/>
  <c r="J174" i="1"/>
  <c r="I174" i="1"/>
  <c r="H174" i="1"/>
  <c r="K170" i="1"/>
  <c r="J170" i="1"/>
  <c r="I170" i="1"/>
  <c r="H170" i="1"/>
  <c r="K166" i="1"/>
  <c r="J166" i="1"/>
  <c r="I166" i="1"/>
  <c r="H166" i="1"/>
  <c r="K162" i="1"/>
  <c r="J162" i="1"/>
  <c r="I162" i="1"/>
  <c r="H162" i="1"/>
  <c r="K158" i="1"/>
  <c r="J158" i="1"/>
  <c r="I158" i="1"/>
  <c r="H158" i="1"/>
  <c r="K154" i="1"/>
  <c r="J154" i="1"/>
  <c r="I154" i="1"/>
  <c r="H154" i="1"/>
  <c r="K149" i="1"/>
  <c r="J149" i="1"/>
  <c r="I149" i="1"/>
  <c r="H149" i="1"/>
  <c r="K145" i="1"/>
  <c r="J145" i="1"/>
  <c r="I145" i="1"/>
  <c r="H145" i="1"/>
  <c r="K141" i="1"/>
  <c r="J141" i="1"/>
  <c r="I141" i="1"/>
  <c r="H141" i="1"/>
  <c r="K137" i="1"/>
  <c r="J137" i="1"/>
  <c r="I137" i="1"/>
  <c r="H137" i="1"/>
  <c r="K133" i="1"/>
  <c r="J133" i="1"/>
  <c r="I133" i="1"/>
  <c r="H133" i="1"/>
  <c r="K92" i="1"/>
  <c r="J92" i="1"/>
  <c r="I92" i="1"/>
  <c r="H92" i="1"/>
  <c r="K88" i="1"/>
  <c r="J88" i="1"/>
  <c r="I88" i="1"/>
  <c r="H88" i="1"/>
  <c r="K83" i="1"/>
  <c r="J83" i="1"/>
  <c r="I83" i="1"/>
  <c r="H83" i="1"/>
  <c r="K79" i="1"/>
  <c r="J79" i="1"/>
  <c r="I79" i="1"/>
  <c r="H79" i="1"/>
  <c r="J75" i="1"/>
  <c r="I75" i="1"/>
  <c r="H75" i="1"/>
  <c r="J63" i="1"/>
  <c r="I63" i="1"/>
  <c r="H63" i="1"/>
  <c r="J60" i="1"/>
  <c r="I60" i="1"/>
  <c r="H60" i="1"/>
  <c r="K24" i="1"/>
  <c r="J24" i="1"/>
  <c r="I24" i="1"/>
  <c r="H24" i="1"/>
  <c r="K20" i="1"/>
  <c r="J20" i="1"/>
  <c r="I20" i="1"/>
  <c r="H20" i="1"/>
  <c r="K16" i="1"/>
  <c r="J16" i="1"/>
  <c r="I16" i="1"/>
  <c r="H16" i="1"/>
  <c r="K12" i="1"/>
  <c r="J12" i="1"/>
  <c r="I12" i="1"/>
  <c r="H12" i="1"/>
  <c r="K60" i="1" l="1"/>
  <c r="K63" i="1"/>
  <c r="K75" i="1"/>
  <c r="K150" i="1"/>
  <c r="G66" i="2"/>
  <c r="G67" i="2" s="1"/>
  <c r="F66" i="2"/>
  <c r="H66" i="2"/>
  <c r="H67" i="2" s="1"/>
  <c r="G16" i="5"/>
  <c r="H175" i="1"/>
  <c r="I175" i="1"/>
  <c r="J175" i="1"/>
  <c r="K175" i="1"/>
  <c r="I17" i="4"/>
  <c r="G45" i="2"/>
  <c r="H45" i="2"/>
  <c r="F45" i="2"/>
  <c r="F67" i="2" s="1"/>
  <c r="I150" i="1"/>
  <c r="J150" i="1"/>
  <c r="H150" i="1"/>
  <c r="H84" i="1"/>
  <c r="J84" i="1"/>
  <c r="I84" i="1"/>
  <c r="K84" i="1" l="1"/>
  <c r="K176" i="1" s="1"/>
  <c r="H176" i="1"/>
  <c r="J176" i="1"/>
  <c r="I176" i="1"/>
</calcChain>
</file>

<file path=xl/sharedStrings.xml><?xml version="1.0" encoding="utf-8"?>
<sst xmlns="http://schemas.openxmlformats.org/spreadsheetml/2006/main" count="556" uniqueCount="159">
  <si>
    <t>№ з/п</t>
  </si>
  <si>
    <t>Рахунок, субрахунок</t>
  </si>
  <si>
    <t>За даними бухгалтерського обліку</t>
  </si>
  <si>
    <t>кількість</t>
  </si>
  <si>
    <t>…….</t>
  </si>
  <si>
    <t>РАЗОМ по субрахунку</t>
  </si>
  <si>
    <t>….</t>
  </si>
  <si>
    <t>РАЗОМ ЗА РАХУНКОМ 111 «Інші необоротні матеріальні активи розпорядників бюджетних коштів»</t>
  </si>
  <si>
    <t>РАЗОМ ЗА РАХУНКОМ 121 «Нематеріальні активи розпорядників бюджетних коштів»</t>
  </si>
  <si>
    <t xml:space="preserve">УСЬОГО НЕОБОРОТНИХ АКТИВІВ </t>
  </si>
  <si>
    <t>РАЗОМ ЗА РАХУНКОМ 101 «Основні засоби та інвестиційна нерухомість розпорядників бюджетних коштів»</t>
  </si>
  <si>
    <t>Найменування об’єкта</t>
  </si>
  <si>
    <t>1010 Інвестиційна нерухомість</t>
  </si>
  <si>
    <t>…..</t>
  </si>
  <si>
    <t xml:space="preserve">1012 Капітальні витрати на поліпшення земель </t>
  </si>
  <si>
    <t>1013 Будівлі, споруди та передавальні пристрої</t>
  </si>
  <si>
    <t xml:space="preserve">1011 Земельні ділянки </t>
  </si>
  <si>
    <t>1014 Машини та обладнання</t>
  </si>
  <si>
    <t>1015 Транспортні засоби</t>
  </si>
  <si>
    <t xml:space="preserve">1016 Інструменти, прилади, інвентар </t>
  </si>
  <si>
    <t xml:space="preserve">1017 Тварини та багаторічні насадження </t>
  </si>
  <si>
    <t>1018 Інші основні засоби </t>
  </si>
  <si>
    <t>х</t>
  </si>
  <si>
    <t>1111 Музейні фонди</t>
  </si>
  <si>
    <t xml:space="preserve">1112 Бібліотечні фонди </t>
  </si>
  <si>
    <t>1114 Білизна, постільні речі, одяг та взуття</t>
  </si>
  <si>
    <t xml:space="preserve">1115 Інвентарна тара </t>
  </si>
  <si>
    <t xml:space="preserve">1116 Необоротні матеріальні активи спеціального призначення </t>
  </si>
  <si>
    <t xml:space="preserve">1117 Природні ресурси </t>
  </si>
  <si>
    <t xml:space="preserve">1118 Інші необоротні матеріальні активи </t>
  </si>
  <si>
    <t xml:space="preserve">1211 Авторське та суміжні з ним права </t>
  </si>
  <si>
    <t>1212 Права користування природними ресурсами</t>
  </si>
  <si>
    <t>1213 Права на знаки для товарів і послуг</t>
  </si>
  <si>
    <t>1214 Права користування майном</t>
  </si>
  <si>
    <t>1215 Права на об'єкти промислової власності</t>
  </si>
  <si>
    <t>1216 Інші нематеріальні активи</t>
  </si>
  <si>
    <t xml:space="preserve"> «НЕОБОРОТНІ АКТИВИ»</t>
  </si>
  <si>
    <t>сума зносу (накопи-ченої амортизації)</t>
  </si>
  <si>
    <t>строк корисного викорис-тання</t>
  </si>
  <si>
    <t>первісна/переоцінена вартість</t>
  </si>
  <si>
    <t>Матеріальні цінності</t>
  </si>
  <si>
    <t xml:space="preserve">Одиниця виміру </t>
  </si>
  <si>
    <t>Інші відомості або примітки</t>
  </si>
  <si>
    <t xml:space="preserve">кількість </t>
  </si>
  <si>
    <t xml:space="preserve">вартість </t>
  </si>
  <si>
    <t>сума</t>
  </si>
  <si>
    <t>РАЗОМ ЗА РАХУНКОМ 151 «Виробничі запаси розпорядників бюджетних коштів»</t>
  </si>
  <si>
    <t>РАЗОМ ЗА РАХУНКОМ 181 «Інші нефінансові активи розпорядників бюджетних коштів»</t>
  </si>
  <si>
    <t>УСЬОГО ЗАПАСІВ</t>
  </si>
  <si>
    <t>1.         </t>
  </si>
  <si>
    <t>2.         </t>
  </si>
  <si>
    <t>3.         </t>
  </si>
  <si>
    <t>4.         </t>
  </si>
  <si>
    <t>5.         </t>
  </si>
  <si>
    <t>6.         </t>
  </si>
  <si>
    <t>10.       </t>
  </si>
  <si>
    <t>найменування, вид, сорт, група (за кожним найменуванням)</t>
  </si>
  <si>
    <t xml:space="preserve">1511 Продукти харчування </t>
  </si>
  <si>
    <t xml:space="preserve">1512 Медикаменти та перев'язувальні матеріали </t>
  </si>
  <si>
    <t>1513 Будівельні матеріали</t>
  </si>
  <si>
    <t xml:space="preserve">1514 Пально-мастильні матеріали </t>
  </si>
  <si>
    <t xml:space="preserve">1515 Запасні частини </t>
  </si>
  <si>
    <t>1516 Тара</t>
  </si>
  <si>
    <t>1517 Сировина і матеріали</t>
  </si>
  <si>
    <t>1518 Інші виробничі запаси</t>
  </si>
  <si>
    <t>до Передавального акта</t>
  </si>
  <si>
    <t>8.</t>
  </si>
  <si>
    <t>7.</t>
  </si>
  <si>
    <t>9.</t>
  </si>
  <si>
    <t xml:space="preserve">1811 Готова продукція </t>
  </si>
  <si>
    <t xml:space="preserve">1812Малоцінні та швидкозношувані предмети </t>
  </si>
  <si>
    <t>1814 Державні матеріальні резерви та запаси</t>
  </si>
  <si>
    <t>1815 Активи для розподілу, передачі, продажу</t>
  </si>
  <si>
    <t xml:space="preserve">1816 Інші нефінансові активи </t>
  </si>
  <si>
    <t>11.</t>
  </si>
  <si>
    <t>12.</t>
  </si>
  <si>
    <t>13.</t>
  </si>
  <si>
    <t>"ЗАПАСИ"</t>
  </si>
  <si>
    <t>Найменування грошових документів, бланків документів суворої звітності (за кожним документом, бланком)</t>
  </si>
  <si>
    <t>номер і серія</t>
  </si>
  <si>
    <t>РАЗОМ ЗА субрахунком 2213 «Грошові документи в національній валюті»</t>
  </si>
  <si>
    <t>«ГРОШОВІ ДОКУМЕНТИ»</t>
  </si>
  <si>
    <t>номінальна вартість</t>
  </si>
  <si>
    <t>Матеріальні цінності, на відповідальному зберіганні</t>
  </si>
  <si>
    <t>Найменування постачальника</t>
  </si>
  <si>
    <t>ЄДРПОУ (Реєстраційний номер облікової картки платника податків або серія та номер паспорта)</t>
  </si>
  <si>
    <t>одиниця виміру</t>
  </si>
  <si>
    <t xml:space="preserve"> вартість</t>
  </si>
  <si>
    <t xml:space="preserve">Додаток  1 </t>
  </si>
  <si>
    <t>кіль-кість</t>
  </si>
  <si>
    <t>Інвентарний номер</t>
  </si>
  <si>
    <t xml:space="preserve">балансова вартість </t>
  </si>
  <si>
    <t>Додаток 4</t>
  </si>
  <si>
    <t>Додаток 3</t>
  </si>
  <si>
    <t>Додаток 2</t>
  </si>
  <si>
    <r>
      <t xml:space="preserve">Рік випуску </t>
    </r>
    <r>
      <rPr>
        <sz val="11"/>
        <color theme="1"/>
        <rFont val="Times New Roman"/>
        <family val="1"/>
        <charset val="204"/>
      </rPr>
      <t>(будівництва)/ дата придбання (введення в експлуатацію) та виготовлення</t>
    </r>
  </si>
  <si>
    <t>Одини-ця виміру</t>
  </si>
  <si>
    <t>номенклатур-ний номер (за наявності)</t>
  </si>
  <si>
    <t>РАЗОМ за позабалансовим рахунком 02 "Активи на відповідальному зберіганні"</t>
  </si>
  <si>
    <t>«ПОЗАБАЛАНСОВИЙ ОБЛІК»</t>
  </si>
  <si>
    <t>02 "Активи на відповідальному зберіганні"</t>
  </si>
  <si>
    <t>…………….</t>
  </si>
  <si>
    <t>РАЗОМ за позабалансовим рахунком ……..</t>
  </si>
  <si>
    <t>«НЕСТАЧІ І ВТРАТИ ГРОШОВИХ КОШТІВ І МАТЕРІАЛЬНИХ ЦІННОСТЕЙ»</t>
  </si>
  <si>
    <t>Найменування показника</t>
  </si>
  <si>
    <t>……</t>
  </si>
  <si>
    <t xml:space="preserve">РАЗОМ </t>
  </si>
  <si>
    <t>Примітка</t>
  </si>
  <si>
    <t>ВАЗ 210700-20</t>
  </si>
  <si>
    <t xml:space="preserve">ГАЗ 3110 </t>
  </si>
  <si>
    <t xml:space="preserve">10510007
</t>
  </si>
  <si>
    <t>шт.</t>
  </si>
  <si>
    <t>Жалюзи</t>
  </si>
  <si>
    <t>Стіл журнальний</t>
  </si>
  <si>
    <t>Стіл офіс. (жел. нога)</t>
  </si>
  <si>
    <t>Стенка меблева</t>
  </si>
  <si>
    <t>Угол офісний</t>
  </si>
  <si>
    <t>Стул „Престиж”</t>
  </si>
  <si>
    <t>Стіл директорський</t>
  </si>
  <si>
    <t>Стіл засідань</t>
  </si>
  <si>
    <t>Стіл тумба під телев.</t>
  </si>
  <si>
    <t>Крісло-голови</t>
  </si>
  <si>
    <t>Сервер</t>
  </si>
  <si>
    <t>Шкаф комунікаціонний</t>
  </si>
  <si>
    <t>Принтер„Samsung SCX- 4321”</t>
  </si>
  <si>
    <t>Принтер„Samsung SCX-4321”</t>
  </si>
  <si>
    <t>Системний блок „AMD Sempror – 2200”</t>
  </si>
  <si>
    <t>Монітор Samsung 793DF</t>
  </si>
  <si>
    <t>Системний блок Intel Celeron</t>
  </si>
  <si>
    <t>Монітор Hanns-G</t>
  </si>
  <si>
    <t>Програмно-апаратний комплекс</t>
  </si>
  <si>
    <t>Сейф</t>
  </si>
  <si>
    <t>Стіл</t>
  </si>
  <si>
    <t>Тумбочка</t>
  </si>
  <si>
    <t>Шафа</t>
  </si>
  <si>
    <t>Стілець</t>
  </si>
  <si>
    <t>Карниз</t>
  </si>
  <si>
    <t>Штори</t>
  </si>
  <si>
    <t>Калькулятор</t>
  </si>
  <si>
    <t>Люстра</t>
  </si>
  <si>
    <t xml:space="preserve">Вішалка </t>
  </si>
  <si>
    <t>Перелік типових документів</t>
  </si>
  <si>
    <t>Гігрометр</t>
  </si>
  <si>
    <t>«Голодомор 1932-1933»</t>
  </si>
  <si>
    <t>Штамп</t>
  </si>
  <si>
    <t>Шафа металева</t>
  </si>
  <si>
    <t>Стілаж</t>
  </si>
  <si>
    <t>Кабінетний гарнітур</t>
  </si>
  <si>
    <t>Набір ключів</t>
  </si>
  <si>
    <t xml:space="preserve">Чохли на сидіння </t>
  </si>
  <si>
    <t>Насос ножной с ман</t>
  </si>
  <si>
    <t>Трос буксировочний</t>
  </si>
  <si>
    <t>Магнітола СВ-ресивер KENWOOD</t>
  </si>
  <si>
    <t>Диск колеса LG- 064HB R13*5.5s4x98/114.3 ET38DIA73.1</t>
  </si>
  <si>
    <t xml:space="preserve">Килимки в салон </t>
  </si>
  <si>
    <t>кимилок в багаж.</t>
  </si>
  <si>
    <t>Вогнегасник</t>
  </si>
  <si>
    <t>Аптечка</t>
  </si>
  <si>
    <t>Підлокітник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</si>
</sst>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0" xfId="0" applyFont="1"/>
    <xf numFmtId="0" fontId="3" fillId="0" borderId="8" xfId="0" applyFont="1" applyBorder="1"/>
    <xf numFmtId="0" fontId="1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7" fillId="0" borderId="8" xfId="0" applyFont="1" applyBorder="1"/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10" fillId="0" borderId="1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0" borderId="15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8"/>
  <sheetViews>
    <sheetView tabSelected="1" view="pageBreakPreview" zoomScale="55" zoomScaleNormal="80" zoomScaleSheetLayoutView="55" workbookViewId="0">
      <pane xSplit="2" ySplit="7" topLeftCell="C144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ColWidth="9.125" defaultRowHeight="15.65" x14ac:dyDescent="0.25"/>
  <cols>
    <col min="1" max="1" width="4.25" style="1" customWidth="1"/>
    <col min="2" max="2" width="25.75" style="1" customWidth="1"/>
    <col min="3" max="3" width="43.25" style="1" customWidth="1"/>
    <col min="4" max="4" width="18.375" style="1" customWidth="1"/>
    <col min="5" max="5" width="23.625" style="1" customWidth="1"/>
    <col min="6" max="6" width="1.75" style="1" hidden="1" customWidth="1"/>
    <col min="7" max="7" width="9.375" style="1" customWidth="1"/>
    <col min="8" max="8" width="8.75" style="1" customWidth="1"/>
    <col min="9" max="9" width="13.625" style="1" customWidth="1"/>
    <col min="10" max="10" width="15.625" style="1" customWidth="1"/>
    <col min="11" max="11" width="12.375" style="1" customWidth="1"/>
    <col min="12" max="12" width="13.625" style="1" customWidth="1"/>
    <col min="13" max="16384" width="9.125" style="1"/>
  </cols>
  <sheetData>
    <row r="1" spans="1:13" x14ac:dyDescent="0.25">
      <c r="K1" s="1" t="s">
        <v>88</v>
      </c>
    </row>
    <row r="2" spans="1:13" x14ac:dyDescent="0.25">
      <c r="K2" s="1" t="s">
        <v>65</v>
      </c>
    </row>
    <row r="4" spans="1:13" x14ac:dyDescent="0.25">
      <c r="A4" s="73" t="s">
        <v>36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2"/>
    </row>
    <row r="5" spans="1:13" ht="12.1" customHeight="1" x14ac:dyDescent="0.25">
      <c r="A5" s="74" t="s">
        <v>0</v>
      </c>
      <c r="B5" s="74" t="s">
        <v>1</v>
      </c>
      <c r="C5" s="81" t="s">
        <v>11</v>
      </c>
      <c r="D5" s="74" t="s">
        <v>95</v>
      </c>
      <c r="E5" s="75" t="s">
        <v>90</v>
      </c>
      <c r="F5" s="76"/>
      <c r="G5" s="74" t="s">
        <v>96</v>
      </c>
      <c r="H5" s="74" t="s">
        <v>2</v>
      </c>
      <c r="I5" s="74"/>
      <c r="J5" s="74"/>
      <c r="K5" s="74"/>
      <c r="L5" s="74"/>
      <c r="M5" s="2"/>
    </row>
    <row r="6" spans="1:13" ht="16.5" customHeight="1" x14ac:dyDescent="0.25">
      <c r="A6" s="74"/>
      <c r="B6" s="74"/>
      <c r="C6" s="82"/>
      <c r="D6" s="74"/>
      <c r="E6" s="77"/>
      <c r="F6" s="78"/>
      <c r="G6" s="74"/>
      <c r="H6" s="74"/>
      <c r="I6" s="74"/>
      <c r="J6" s="74"/>
      <c r="K6" s="74"/>
      <c r="L6" s="74"/>
      <c r="M6" s="2"/>
    </row>
    <row r="7" spans="1:13" ht="90.7" customHeight="1" x14ac:dyDescent="0.25">
      <c r="A7" s="74"/>
      <c r="B7" s="74"/>
      <c r="C7" s="83"/>
      <c r="D7" s="74"/>
      <c r="E7" s="79"/>
      <c r="F7" s="80"/>
      <c r="G7" s="74"/>
      <c r="H7" s="32" t="s">
        <v>89</v>
      </c>
      <c r="I7" s="32" t="s">
        <v>39</v>
      </c>
      <c r="J7" s="32" t="s">
        <v>37</v>
      </c>
      <c r="K7" s="32" t="s">
        <v>91</v>
      </c>
      <c r="L7" s="32" t="s">
        <v>38</v>
      </c>
      <c r="M7" s="2"/>
    </row>
    <row r="8" spans="1:13" s="39" customFormat="1" ht="13.6" x14ac:dyDescent="0.25">
      <c r="A8" s="37">
        <v>1</v>
      </c>
      <c r="B8" s="37">
        <v>2</v>
      </c>
      <c r="C8" s="37">
        <v>3</v>
      </c>
      <c r="D8" s="37">
        <v>4</v>
      </c>
      <c r="E8" s="72">
        <v>5</v>
      </c>
      <c r="F8" s="72"/>
      <c r="G8" s="37">
        <v>6</v>
      </c>
      <c r="H8" s="37">
        <v>7</v>
      </c>
      <c r="I8" s="37">
        <v>8</v>
      </c>
      <c r="J8" s="37">
        <v>9</v>
      </c>
      <c r="K8" s="37">
        <v>10</v>
      </c>
      <c r="L8" s="37">
        <v>11</v>
      </c>
      <c r="M8" s="38"/>
    </row>
    <row r="9" spans="1:13" x14ac:dyDescent="0.25">
      <c r="A9" s="60">
        <v>1</v>
      </c>
      <c r="B9" s="60" t="s">
        <v>12</v>
      </c>
      <c r="C9" s="8" t="s">
        <v>13</v>
      </c>
      <c r="D9" s="3"/>
      <c r="E9" s="69"/>
      <c r="F9" s="69"/>
      <c r="G9" s="3"/>
      <c r="H9" s="3"/>
      <c r="I9" s="3"/>
      <c r="J9" s="3"/>
      <c r="K9" s="3"/>
      <c r="L9" s="3"/>
      <c r="M9" s="2"/>
    </row>
    <row r="10" spans="1:13" x14ac:dyDescent="0.25">
      <c r="A10" s="65"/>
      <c r="B10" s="67"/>
      <c r="C10" s="4" t="s">
        <v>4</v>
      </c>
      <c r="D10" s="5"/>
      <c r="E10" s="63"/>
      <c r="F10" s="63"/>
      <c r="G10" s="5"/>
      <c r="H10" s="5"/>
      <c r="I10" s="5"/>
      <c r="J10" s="5"/>
      <c r="K10" s="5"/>
      <c r="L10" s="5"/>
      <c r="M10" s="2"/>
    </row>
    <row r="11" spans="1:13" x14ac:dyDescent="0.25">
      <c r="A11" s="65"/>
      <c r="B11" s="68"/>
      <c r="C11" s="4" t="s">
        <v>4</v>
      </c>
      <c r="D11" s="5"/>
      <c r="E11" s="63"/>
      <c r="F11" s="63"/>
      <c r="G11" s="5"/>
      <c r="H11" s="5"/>
      <c r="I11" s="5"/>
      <c r="J11" s="5"/>
      <c r="K11" s="5"/>
      <c r="L11" s="5"/>
      <c r="M11" s="2"/>
    </row>
    <row r="12" spans="1:13" ht="16.3" x14ac:dyDescent="0.25">
      <c r="A12" s="66"/>
      <c r="B12" s="12" t="s">
        <v>5</v>
      </c>
      <c r="C12" s="7" t="s">
        <v>22</v>
      </c>
      <c r="D12" s="7" t="s">
        <v>22</v>
      </c>
      <c r="E12" s="64" t="s">
        <v>22</v>
      </c>
      <c r="F12" s="64"/>
      <c r="G12" s="7" t="s">
        <v>22</v>
      </c>
      <c r="H12" s="7">
        <f>SUM(H9:H11)</f>
        <v>0</v>
      </c>
      <c r="I12" s="7">
        <f t="shared" ref="I12:K12" si="0">SUM(I9:I11)</f>
        <v>0</v>
      </c>
      <c r="J12" s="7">
        <f t="shared" si="0"/>
        <v>0</v>
      </c>
      <c r="K12" s="7">
        <f t="shared" si="0"/>
        <v>0</v>
      </c>
      <c r="L12" s="7" t="s">
        <v>22</v>
      </c>
      <c r="M12" s="13"/>
    </row>
    <row r="13" spans="1:13" ht="20.25" customHeight="1" x14ac:dyDescent="0.25">
      <c r="A13" s="60">
        <v>2</v>
      </c>
      <c r="B13" s="60" t="s">
        <v>16</v>
      </c>
      <c r="C13" s="8"/>
      <c r="D13" s="5"/>
      <c r="E13" s="63"/>
      <c r="F13" s="63"/>
      <c r="G13" s="5"/>
      <c r="H13" s="5"/>
      <c r="I13" s="5"/>
      <c r="J13" s="5"/>
      <c r="K13" s="5"/>
      <c r="L13" s="5"/>
      <c r="M13" s="11"/>
    </row>
    <row r="14" spans="1:13" x14ac:dyDescent="0.25">
      <c r="A14" s="61"/>
      <c r="B14" s="61"/>
      <c r="C14" s="4"/>
      <c r="D14" s="5"/>
      <c r="E14" s="63"/>
      <c r="F14" s="63"/>
      <c r="G14" s="5"/>
      <c r="H14" s="5"/>
      <c r="I14" s="5"/>
      <c r="J14" s="5"/>
      <c r="K14" s="5"/>
      <c r="L14" s="5"/>
      <c r="M14" s="2"/>
    </row>
    <row r="15" spans="1:13" x14ac:dyDescent="0.25">
      <c r="A15" s="61"/>
      <c r="B15" s="62"/>
      <c r="C15" s="4"/>
      <c r="D15" s="5"/>
      <c r="E15" s="63"/>
      <c r="F15" s="63"/>
      <c r="G15" s="5"/>
      <c r="H15" s="5"/>
      <c r="I15" s="5"/>
      <c r="J15" s="5"/>
      <c r="K15" s="5"/>
      <c r="L15" s="5"/>
      <c r="M15" s="2"/>
    </row>
    <row r="16" spans="1:13" ht="16.3" x14ac:dyDescent="0.25">
      <c r="A16" s="62"/>
      <c r="B16" s="12" t="s">
        <v>5</v>
      </c>
      <c r="C16" s="7" t="s">
        <v>22</v>
      </c>
      <c r="D16" s="7" t="s">
        <v>22</v>
      </c>
      <c r="E16" s="64" t="s">
        <v>22</v>
      </c>
      <c r="F16" s="64"/>
      <c r="G16" s="7" t="s">
        <v>22</v>
      </c>
      <c r="H16" s="7">
        <f>SUM(H13:H15)</f>
        <v>0</v>
      </c>
      <c r="I16" s="7">
        <f t="shared" ref="I16:K16" si="1">SUM(I13:I15)</f>
        <v>0</v>
      </c>
      <c r="J16" s="7">
        <f t="shared" si="1"/>
        <v>0</v>
      </c>
      <c r="K16" s="7">
        <f t="shared" si="1"/>
        <v>0</v>
      </c>
      <c r="L16" s="7" t="s">
        <v>22</v>
      </c>
      <c r="M16" s="2"/>
    </row>
    <row r="17" spans="1:13" ht="15.8" customHeight="1" x14ac:dyDescent="0.25">
      <c r="A17" s="60">
        <v>3</v>
      </c>
      <c r="B17" s="60" t="s">
        <v>14</v>
      </c>
      <c r="C17" s="8"/>
      <c r="D17" s="3"/>
      <c r="E17" s="69"/>
      <c r="F17" s="69"/>
      <c r="G17" s="3"/>
      <c r="H17" s="3"/>
      <c r="I17" s="3"/>
      <c r="J17" s="3"/>
      <c r="K17" s="3"/>
      <c r="L17" s="3"/>
      <c r="M17" s="2"/>
    </row>
    <row r="18" spans="1:13" x14ac:dyDescent="0.25">
      <c r="A18" s="65"/>
      <c r="B18" s="61"/>
      <c r="C18" s="4"/>
      <c r="D18" s="5"/>
      <c r="E18" s="63"/>
      <c r="F18" s="63"/>
      <c r="G18" s="5"/>
      <c r="H18" s="5"/>
      <c r="I18" s="5"/>
      <c r="J18" s="5"/>
      <c r="K18" s="5"/>
      <c r="L18" s="5"/>
      <c r="M18" s="2"/>
    </row>
    <row r="19" spans="1:13" ht="45.7" customHeight="1" x14ac:dyDescent="0.25">
      <c r="A19" s="65"/>
      <c r="B19" s="62"/>
      <c r="C19" s="4"/>
      <c r="D19" s="5"/>
      <c r="E19" s="63"/>
      <c r="F19" s="63"/>
      <c r="G19" s="5"/>
      <c r="H19" s="5"/>
      <c r="I19" s="5"/>
      <c r="J19" s="5"/>
      <c r="K19" s="5"/>
      <c r="L19" s="5"/>
      <c r="M19" s="2"/>
    </row>
    <row r="20" spans="1:13" ht="16.3" x14ac:dyDescent="0.25">
      <c r="A20" s="66"/>
      <c r="B20" s="12" t="s">
        <v>5</v>
      </c>
      <c r="C20" s="7" t="s">
        <v>22</v>
      </c>
      <c r="D20" s="7" t="s">
        <v>22</v>
      </c>
      <c r="E20" s="64" t="s">
        <v>22</v>
      </c>
      <c r="F20" s="64"/>
      <c r="G20" s="7" t="s">
        <v>22</v>
      </c>
      <c r="H20" s="7">
        <f>SUM(H17:H19)</f>
        <v>0</v>
      </c>
      <c r="I20" s="7">
        <f t="shared" ref="I20:K20" si="2">SUM(I17:I19)</f>
        <v>0</v>
      </c>
      <c r="J20" s="7">
        <f t="shared" si="2"/>
        <v>0</v>
      </c>
      <c r="K20" s="7">
        <f t="shared" si="2"/>
        <v>0</v>
      </c>
      <c r="L20" s="7" t="s">
        <v>22</v>
      </c>
      <c r="M20" s="13"/>
    </row>
    <row r="21" spans="1:13" ht="20.25" customHeight="1" x14ac:dyDescent="0.25">
      <c r="A21" s="60">
        <v>4</v>
      </c>
      <c r="B21" s="60" t="s">
        <v>15</v>
      </c>
      <c r="C21" s="8"/>
      <c r="D21" s="5"/>
      <c r="E21" s="63"/>
      <c r="F21" s="63"/>
      <c r="G21" s="5"/>
      <c r="H21" s="5"/>
      <c r="I21" s="5"/>
      <c r="J21" s="5"/>
      <c r="K21" s="5"/>
      <c r="L21" s="5"/>
      <c r="M21" s="11"/>
    </row>
    <row r="22" spans="1:13" x14ac:dyDescent="0.25">
      <c r="A22" s="61"/>
      <c r="B22" s="61"/>
      <c r="C22" s="4"/>
      <c r="D22" s="5"/>
      <c r="E22" s="63"/>
      <c r="F22" s="63"/>
      <c r="G22" s="5"/>
      <c r="H22" s="5"/>
      <c r="I22" s="5"/>
      <c r="J22" s="5"/>
      <c r="K22" s="5"/>
      <c r="L22" s="5"/>
      <c r="M22" s="2"/>
    </row>
    <row r="23" spans="1:13" ht="32.950000000000003" customHeight="1" x14ac:dyDescent="0.25">
      <c r="A23" s="61"/>
      <c r="B23" s="62"/>
      <c r="C23" s="4"/>
      <c r="D23" s="5"/>
      <c r="E23" s="63"/>
      <c r="F23" s="63"/>
      <c r="G23" s="5"/>
      <c r="H23" s="5"/>
      <c r="I23" s="5"/>
      <c r="J23" s="5"/>
      <c r="K23" s="5"/>
      <c r="L23" s="5"/>
      <c r="M23" s="2"/>
    </row>
    <row r="24" spans="1:13" ht="16.3" x14ac:dyDescent="0.25">
      <c r="A24" s="62"/>
      <c r="B24" s="12" t="s">
        <v>5</v>
      </c>
      <c r="C24" s="7" t="s">
        <v>22</v>
      </c>
      <c r="D24" s="7" t="s">
        <v>22</v>
      </c>
      <c r="E24" s="64" t="s">
        <v>22</v>
      </c>
      <c r="F24" s="64"/>
      <c r="G24" s="7" t="s">
        <v>22</v>
      </c>
      <c r="H24" s="7">
        <f>SUM(H21:H23)</f>
        <v>0</v>
      </c>
      <c r="I24" s="7">
        <f t="shared" ref="I24:K24" si="3">SUM(I21:I23)</f>
        <v>0</v>
      </c>
      <c r="J24" s="7">
        <f t="shared" si="3"/>
        <v>0</v>
      </c>
      <c r="K24" s="7">
        <f t="shared" si="3"/>
        <v>0</v>
      </c>
      <c r="L24" s="7" t="s">
        <v>22</v>
      </c>
      <c r="M24" s="2"/>
    </row>
    <row r="25" spans="1:13" x14ac:dyDescent="0.25">
      <c r="A25" s="60">
        <v>5</v>
      </c>
      <c r="B25" s="60" t="s">
        <v>17</v>
      </c>
      <c r="C25" s="48" t="s">
        <v>122</v>
      </c>
      <c r="D25" s="3">
        <v>2007</v>
      </c>
      <c r="E25" s="51">
        <v>10480107</v>
      </c>
      <c r="F25" s="50"/>
      <c r="G25" s="3" t="s">
        <v>111</v>
      </c>
      <c r="H25" s="47">
        <v>1</v>
      </c>
      <c r="I25" s="47">
        <v>1592</v>
      </c>
      <c r="J25" s="47">
        <v>1592</v>
      </c>
      <c r="K25" s="47">
        <f t="shared" ref="K25:K58" si="4">I25-J25</f>
        <v>0</v>
      </c>
      <c r="L25" s="3"/>
      <c r="M25" s="2"/>
    </row>
    <row r="26" spans="1:13" x14ac:dyDescent="0.25">
      <c r="A26" s="61"/>
      <c r="B26" s="61"/>
      <c r="C26" s="48" t="s">
        <v>123</v>
      </c>
      <c r="D26" s="47">
        <v>2008</v>
      </c>
      <c r="E26" s="51">
        <v>10480114</v>
      </c>
      <c r="F26" s="47"/>
      <c r="G26" s="47" t="s">
        <v>111</v>
      </c>
      <c r="H26" s="47">
        <v>1</v>
      </c>
      <c r="I26" s="47">
        <v>2083</v>
      </c>
      <c r="J26" s="47">
        <v>2083</v>
      </c>
      <c r="K26" s="47">
        <f t="shared" si="4"/>
        <v>0</v>
      </c>
      <c r="L26" s="47"/>
      <c r="M26" s="2"/>
    </row>
    <row r="27" spans="1:13" x14ac:dyDescent="0.25">
      <c r="A27" s="61"/>
      <c r="B27" s="61"/>
      <c r="C27" s="48" t="s">
        <v>124</v>
      </c>
      <c r="D27" s="47">
        <v>2008</v>
      </c>
      <c r="E27" s="51">
        <v>10480113</v>
      </c>
      <c r="F27" s="47"/>
      <c r="G27" s="47" t="s">
        <v>111</v>
      </c>
      <c r="H27" s="47">
        <v>1</v>
      </c>
      <c r="I27" s="47">
        <v>1917</v>
      </c>
      <c r="J27" s="47">
        <v>1917</v>
      </c>
      <c r="K27" s="47">
        <f t="shared" si="4"/>
        <v>0</v>
      </c>
      <c r="L27" s="47"/>
      <c r="M27" s="2"/>
    </row>
    <row r="28" spans="1:13" x14ac:dyDescent="0.25">
      <c r="A28" s="61"/>
      <c r="B28" s="61"/>
      <c r="C28" s="48" t="s">
        <v>124</v>
      </c>
      <c r="D28" s="47">
        <v>2006</v>
      </c>
      <c r="E28" s="51">
        <v>10480093</v>
      </c>
      <c r="F28" s="47"/>
      <c r="G28" s="47" t="s">
        <v>111</v>
      </c>
      <c r="H28" s="47">
        <v>1</v>
      </c>
      <c r="I28" s="47">
        <v>831</v>
      </c>
      <c r="J28" s="47">
        <v>831</v>
      </c>
      <c r="K28" s="47">
        <f t="shared" si="4"/>
        <v>0</v>
      </c>
      <c r="L28" s="47"/>
      <c r="M28" s="2"/>
    </row>
    <row r="29" spans="1:13" x14ac:dyDescent="0.25">
      <c r="A29" s="61"/>
      <c r="B29" s="61"/>
      <c r="C29" s="48" t="s">
        <v>125</v>
      </c>
      <c r="D29" s="47">
        <v>2008</v>
      </c>
      <c r="E29" s="51">
        <v>10480109</v>
      </c>
      <c r="F29" s="47"/>
      <c r="G29" s="47" t="s">
        <v>111</v>
      </c>
      <c r="H29" s="47">
        <v>1</v>
      </c>
      <c r="I29" s="47">
        <v>1000</v>
      </c>
      <c r="J29" s="47">
        <v>1000</v>
      </c>
      <c r="K29" s="47">
        <f t="shared" si="4"/>
        <v>0</v>
      </c>
      <c r="L29" s="47"/>
      <c r="M29" s="2"/>
    </row>
    <row r="30" spans="1:13" x14ac:dyDescent="0.25">
      <c r="A30" s="61"/>
      <c r="B30" s="61"/>
      <c r="C30" s="48" t="s">
        <v>126</v>
      </c>
      <c r="D30" s="47">
        <v>2004</v>
      </c>
      <c r="E30" s="51">
        <v>10480037</v>
      </c>
      <c r="F30" s="47"/>
      <c r="G30" s="47" t="s">
        <v>111</v>
      </c>
      <c r="H30" s="47">
        <v>1</v>
      </c>
      <c r="I30" s="47">
        <v>1651</v>
      </c>
      <c r="J30" s="47">
        <v>1651</v>
      </c>
      <c r="K30" s="47">
        <f t="shared" si="4"/>
        <v>0</v>
      </c>
      <c r="L30" s="47"/>
      <c r="M30" s="2"/>
    </row>
    <row r="31" spans="1:13" x14ac:dyDescent="0.25">
      <c r="A31" s="61"/>
      <c r="B31" s="61"/>
      <c r="C31" s="48" t="s">
        <v>127</v>
      </c>
      <c r="D31" s="47">
        <v>2006</v>
      </c>
      <c r="E31" s="51">
        <v>10480035</v>
      </c>
      <c r="F31" s="47"/>
      <c r="G31" s="47" t="s">
        <v>111</v>
      </c>
      <c r="H31" s="47">
        <v>1</v>
      </c>
      <c r="I31" s="47">
        <v>546</v>
      </c>
      <c r="J31" s="47">
        <v>546</v>
      </c>
      <c r="K31" s="47">
        <f t="shared" si="4"/>
        <v>0</v>
      </c>
      <c r="L31" s="47"/>
      <c r="M31" s="2"/>
    </row>
    <row r="32" spans="1:13" x14ac:dyDescent="0.25">
      <c r="A32" s="61"/>
      <c r="B32" s="61"/>
      <c r="C32" s="48" t="s">
        <v>128</v>
      </c>
      <c r="D32" s="47">
        <v>2006</v>
      </c>
      <c r="E32" s="51">
        <v>10480081</v>
      </c>
      <c r="F32" s="47"/>
      <c r="G32" s="47" t="s">
        <v>111</v>
      </c>
      <c r="H32" s="47">
        <v>1</v>
      </c>
      <c r="I32" s="47">
        <v>1998</v>
      </c>
      <c r="J32" s="47">
        <v>1998</v>
      </c>
      <c r="K32" s="47">
        <f t="shared" si="4"/>
        <v>0</v>
      </c>
      <c r="L32" s="47"/>
      <c r="M32" s="2"/>
    </row>
    <row r="33" spans="1:13" x14ac:dyDescent="0.25">
      <c r="A33" s="61"/>
      <c r="B33" s="61"/>
      <c r="C33" s="48" t="s">
        <v>129</v>
      </c>
      <c r="D33" s="47">
        <v>2006</v>
      </c>
      <c r="E33" s="51">
        <v>10480076</v>
      </c>
      <c r="F33" s="47"/>
      <c r="G33" s="47" t="s">
        <v>111</v>
      </c>
      <c r="H33" s="47">
        <v>1</v>
      </c>
      <c r="I33" s="47">
        <v>847</v>
      </c>
      <c r="J33" s="47">
        <v>847</v>
      </c>
      <c r="K33" s="47">
        <f t="shared" si="4"/>
        <v>0</v>
      </c>
      <c r="L33" s="47"/>
      <c r="M33" s="2"/>
    </row>
    <row r="34" spans="1:13" x14ac:dyDescent="0.25">
      <c r="A34" s="61"/>
      <c r="B34" s="61"/>
      <c r="C34" s="48" t="s">
        <v>130</v>
      </c>
      <c r="D34" s="47">
        <v>2015</v>
      </c>
      <c r="E34" s="51">
        <v>104830858</v>
      </c>
      <c r="F34" s="47"/>
      <c r="G34" s="47" t="s">
        <v>111</v>
      </c>
      <c r="H34" s="47">
        <v>1</v>
      </c>
      <c r="I34" s="47">
        <v>6086</v>
      </c>
      <c r="J34" s="47">
        <v>3814.15</v>
      </c>
      <c r="K34" s="47">
        <f t="shared" si="4"/>
        <v>2271.85</v>
      </c>
      <c r="L34" s="47"/>
      <c r="M34" s="2"/>
    </row>
    <row r="35" spans="1:13" x14ac:dyDescent="0.25">
      <c r="A35" s="61"/>
      <c r="B35" s="61"/>
      <c r="C35" s="48" t="s">
        <v>130</v>
      </c>
      <c r="D35" s="47">
        <v>2015</v>
      </c>
      <c r="E35" s="51">
        <v>104830859</v>
      </c>
      <c r="F35" s="47"/>
      <c r="G35" s="47" t="s">
        <v>111</v>
      </c>
      <c r="H35" s="47">
        <v>1</v>
      </c>
      <c r="I35" s="47">
        <v>6086</v>
      </c>
      <c r="J35" s="47">
        <v>3814.15</v>
      </c>
      <c r="K35" s="47">
        <f t="shared" si="4"/>
        <v>2271.85</v>
      </c>
      <c r="L35" s="47"/>
      <c r="M35" s="2"/>
    </row>
    <row r="36" spans="1:13" x14ac:dyDescent="0.25">
      <c r="A36" s="61"/>
      <c r="B36" s="61"/>
      <c r="C36" s="48" t="s">
        <v>130</v>
      </c>
      <c r="D36" s="47">
        <v>2015</v>
      </c>
      <c r="E36" s="51">
        <v>104830860</v>
      </c>
      <c r="F36" s="47"/>
      <c r="G36" s="47" t="s">
        <v>111</v>
      </c>
      <c r="H36" s="47">
        <v>1</v>
      </c>
      <c r="I36" s="47">
        <v>6086</v>
      </c>
      <c r="J36" s="47">
        <v>3814.15</v>
      </c>
      <c r="K36" s="47">
        <f t="shared" si="4"/>
        <v>2271.85</v>
      </c>
      <c r="L36" s="47"/>
      <c r="M36" s="2"/>
    </row>
    <row r="37" spans="1:13" x14ac:dyDescent="0.25">
      <c r="A37" s="61"/>
      <c r="B37" s="61"/>
      <c r="C37" s="48" t="s">
        <v>130</v>
      </c>
      <c r="D37" s="47">
        <v>2015</v>
      </c>
      <c r="E37" s="51">
        <v>104830861</v>
      </c>
      <c r="F37" s="47"/>
      <c r="G37" s="47" t="s">
        <v>111</v>
      </c>
      <c r="H37" s="47">
        <v>1</v>
      </c>
      <c r="I37" s="47">
        <v>6086</v>
      </c>
      <c r="J37" s="47">
        <v>3814.15</v>
      </c>
      <c r="K37" s="47">
        <f t="shared" si="4"/>
        <v>2271.85</v>
      </c>
      <c r="L37" s="47"/>
      <c r="M37" s="2"/>
    </row>
    <row r="38" spans="1:13" x14ac:dyDescent="0.25">
      <c r="A38" s="61"/>
      <c r="B38" s="61"/>
      <c r="C38" s="48" t="s">
        <v>130</v>
      </c>
      <c r="D38" s="47">
        <v>2015</v>
      </c>
      <c r="E38" s="51">
        <v>104830862</v>
      </c>
      <c r="F38" s="47"/>
      <c r="G38" s="47" t="s">
        <v>111</v>
      </c>
      <c r="H38" s="47">
        <v>1</v>
      </c>
      <c r="I38" s="47">
        <v>6086</v>
      </c>
      <c r="J38" s="47">
        <v>3814.15</v>
      </c>
      <c r="K38" s="47">
        <f t="shared" si="4"/>
        <v>2271.85</v>
      </c>
      <c r="L38" s="47"/>
      <c r="M38" s="2"/>
    </row>
    <row r="39" spans="1:13" x14ac:dyDescent="0.25">
      <c r="A39" s="61"/>
      <c r="B39" s="61"/>
      <c r="C39" s="48" t="s">
        <v>130</v>
      </c>
      <c r="D39" s="47">
        <v>2015</v>
      </c>
      <c r="E39" s="51">
        <v>104830863</v>
      </c>
      <c r="F39" s="47"/>
      <c r="G39" s="47" t="s">
        <v>111</v>
      </c>
      <c r="H39" s="47">
        <v>1</v>
      </c>
      <c r="I39" s="47">
        <v>6086</v>
      </c>
      <c r="J39" s="47">
        <v>3814.15</v>
      </c>
      <c r="K39" s="47">
        <f t="shared" si="4"/>
        <v>2271.85</v>
      </c>
      <c r="L39" s="47"/>
      <c r="M39" s="2"/>
    </row>
    <row r="40" spans="1:13" x14ac:dyDescent="0.25">
      <c r="A40" s="61"/>
      <c r="B40" s="61"/>
      <c r="C40" s="48" t="s">
        <v>130</v>
      </c>
      <c r="D40" s="47">
        <v>2015</v>
      </c>
      <c r="E40" s="51">
        <v>104830864</v>
      </c>
      <c r="F40" s="47"/>
      <c r="G40" s="47" t="s">
        <v>111</v>
      </c>
      <c r="H40" s="47">
        <v>1</v>
      </c>
      <c r="I40" s="47">
        <v>6086</v>
      </c>
      <c r="J40" s="47">
        <v>3814.15</v>
      </c>
      <c r="K40" s="47">
        <f t="shared" si="4"/>
        <v>2271.85</v>
      </c>
      <c r="L40" s="47"/>
      <c r="M40" s="2"/>
    </row>
    <row r="41" spans="1:13" x14ac:dyDescent="0.25">
      <c r="A41" s="61"/>
      <c r="B41" s="61"/>
      <c r="C41" s="48" t="s">
        <v>130</v>
      </c>
      <c r="D41" s="47">
        <v>2015</v>
      </c>
      <c r="E41" s="51">
        <v>104830865</v>
      </c>
      <c r="F41" s="47"/>
      <c r="G41" s="47" t="s">
        <v>111</v>
      </c>
      <c r="H41" s="47">
        <v>1</v>
      </c>
      <c r="I41" s="47">
        <v>6086</v>
      </c>
      <c r="J41" s="47">
        <v>3814.15</v>
      </c>
      <c r="K41" s="47">
        <f t="shared" si="4"/>
        <v>2271.85</v>
      </c>
      <c r="L41" s="47"/>
      <c r="M41" s="2"/>
    </row>
    <row r="42" spans="1:13" x14ac:dyDescent="0.25">
      <c r="A42" s="61"/>
      <c r="B42" s="61"/>
      <c r="C42" s="48" t="s">
        <v>130</v>
      </c>
      <c r="D42" s="47">
        <v>2015</v>
      </c>
      <c r="E42" s="51">
        <v>104830866</v>
      </c>
      <c r="F42" s="47"/>
      <c r="G42" s="47" t="s">
        <v>111</v>
      </c>
      <c r="H42" s="47">
        <v>1</v>
      </c>
      <c r="I42" s="47">
        <v>6086</v>
      </c>
      <c r="J42" s="47">
        <v>3814.15</v>
      </c>
      <c r="K42" s="47">
        <f t="shared" si="4"/>
        <v>2271.85</v>
      </c>
      <c r="L42" s="47"/>
      <c r="M42" s="2"/>
    </row>
    <row r="43" spans="1:13" x14ac:dyDescent="0.25">
      <c r="A43" s="61"/>
      <c r="B43" s="61"/>
      <c r="C43" s="48" t="s">
        <v>130</v>
      </c>
      <c r="D43" s="47">
        <v>2015</v>
      </c>
      <c r="E43" s="51">
        <v>104830867</v>
      </c>
      <c r="F43" s="47"/>
      <c r="G43" s="47" t="s">
        <v>111</v>
      </c>
      <c r="H43" s="47">
        <v>1</v>
      </c>
      <c r="I43" s="47">
        <v>6086</v>
      </c>
      <c r="J43" s="47">
        <v>3814.15</v>
      </c>
      <c r="K43" s="47">
        <f t="shared" si="4"/>
        <v>2271.85</v>
      </c>
      <c r="L43" s="47"/>
      <c r="M43" s="2"/>
    </row>
    <row r="44" spans="1:13" x14ac:dyDescent="0.25">
      <c r="A44" s="61"/>
      <c r="B44" s="61"/>
      <c r="C44" s="48" t="s">
        <v>130</v>
      </c>
      <c r="D44" s="47">
        <v>2015</v>
      </c>
      <c r="E44" s="51">
        <v>104830868</v>
      </c>
      <c r="F44" s="47"/>
      <c r="G44" s="47" t="s">
        <v>111</v>
      </c>
      <c r="H44" s="47">
        <v>1</v>
      </c>
      <c r="I44" s="47">
        <v>6086</v>
      </c>
      <c r="J44" s="47">
        <v>3814.15</v>
      </c>
      <c r="K44" s="47">
        <f t="shared" si="4"/>
        <v>2271.85</v>
      </c>
      <c r="L44" s="47"/>
      <c r="M44" s="2"/>
    </row>
    <row r="45" spans="1:13" x14ac:dyDescent="0.25">
      <c r="A45" s="61"/>
      <c r="B45" s="61"/>
      <c r="C45" s="48" t="s">
        <v>130</v>
      </c>
      <c r="D45" s="47">
        <v>2015</v>
      </c>
      <c r="E45" s="51">
        <v>104830869</v>
      </c>
      <c r="F45" s="47"/>
      <c r="G45" s="47" t="s">
        <v>111</v>
      </c>
      <c r="H45" s="47">
        <v>1</v>
      </c>
      <c r="I45" s="47">
        <v>6086</v>
      </c>
      <c r="J45" s="47">
        <v>3814.15</v>
      </c>
      <c r="K45" s="47">
        <f t="shared" si="4"/>
        <v>2271.85</v>
      </c>
      <c r="L45" s="47"/>
      <c r="M45" s="2"/>
    </row>
    <row r="46" spans="1:13" x14ac:dyDescent="0.25">
      <c r="A46" s="61"/>
      <c r="B46" s="61"/>
      <c r="C46" s="48" t="s">
        <v>130</v>
      </c>
      <c r="D46" s="47">
        <v>2015</v>
      </c>
      <c r="E46" s="51">
        <v>104830870</v>
      </c>
      <c r="F46" s="47"/>
      <c r="G46" s="47" t="s">
        <v>111</v>
      </c>
      <c r="H46" s="47">
        <v>1</v>
      </c>
      <c r="I46" s="47">
        <v>6086</v>
      </c>
      <c r="J46" s="47">
        <v>3814.15</v>
      </c>
      <c r="K46" s="47">
        <f t="shared" si="4"/>
        <v>2271.85</v>
      </c>
      <c r="L46" s="47"/>
      <c r="M46" s="2"/>
    </row>
    <row r="47" spans="1:13" x14ac:dyDescent="0.25">
      <c r="A47" s="61"/>
      <c r="B47" s="61"/>
      <c r="C47" s="48" t="s">
        <v>130</v>
      </c>
      <c r="D47" s="47">
        <v>2015</v>
      </c>
      <c r="E47" s="51">
        <v>104830871</v>
      </c>
      <c r="F47" s="47"/>
      <c r="G47" s="47" t="s">
        <v>111</v>
      </c>
      <c r="H47" s="47">
        <v>1</v>
      </c>
      <c r="I47" s="47">
        <v>6086</v>
      </c>
      <c r="J47" s="47">
        <v>3814.15</v>
      </c>
      <c r="K47" s="47">
        <f t="shared" si="4"/>
        <v>2271.85</v>
      </c>
      <c r="L47" s="47"/>
      <c r="M47" s="2"/>
    </row>
    <row r="48" spans="1:13" x14ac:dyDescent="0.25">
      <c r="A48" s="61"/>
      <c r="B48" s="61"/>
      <c r="C48" s="48" t="s">
        <v>130</v>
      </c>
      <c r="D48" s="47">
        <v>2015</v>
      </c>
      <c r="E48" s="51">
        <v>104830872</v>
      </c>
      <c r="F48" s="47"/>
      <c r="G48" s="47" t="s">
        <v>111</v>
      </c>
      <c r="H48" s="47">
        <v>1</v>
      </c>
      <c r="I48" s="47">
        <v>6086</v>
      </c>
      <c r="J48" s="47">
        <v>3814.15</v>
      </c>
      <c r="K48" s="47">
        <f t="shared" si="4"/>
        <v>2271.85</v>
      </c>
      <c r="L48" s="47"/>
      <c r="M48" s="2"/>
    </row>
    <row r="49" spans="1:13" x14ac:dyDescent="0.25">
      <c r="A49" s="61"/>
      <c r="B49" s="61"/>
      <c r="C49" s="48" t="s">
        <v>130</v>
      </c>
      <c r="D49" s="47">
        <v>2015</v>
      </c>
      <c r="E49" s="51">
        <v>104830873</v>
      </c>
      <c r="F49" s="47"/>
      <c r="G49" s="47" t="s">
        <v>111</v>
      </c>
      <c r="H49" s="47">
        <v>1</v>
      </c>
      <c r="I49" s="47">
        <v>6086</v>
      </c>
      <c r="J49" s="47">
        <v>3814.15</v>
      </c>
      <c r="K49" s="47">
        <f t="shared" si="4"/>
        <v>2271.85</v>
      </c>
      <c r="L49" s="47"/>
      <c r="M49" s="2"/>
    </row>
    <row r="50" spans="1:13" x14ac:dyDescent="0.25">
      <c r="A50" s="61"/>
      <c r="B50" s="61"/>
      <c r="C50" s="48" t="s">
        <v>130</v>
      </c>
      <c r="D50" s="47">
        <v>2015</v>
      </c>
      <c r="E50" s="51">
        <v>104830874</v>
      </c>
      <c r="F50" s="47"/>
      <c r="G50" s="47" t="s">
        <v>111</v>
      </c>
      <c r="H50" s="47">
        <v>1</v>
      </c>
      <c r="I50" s="47">
        <v>6086</v>
      </c>
      <c r="J50" s="47">
        <v>3814.15</v>
      </c>
      <c r="K50" s="47">
        <f t="shared" si="4"/>
        <v>2271.85</v>
      </c>
      <c r="L50" s="47"/>
      <c r="M50" s="2"/>
    </row>
    <row r="51" spans="1:13" x14ac:dyDescent="0.25">
      <c r="A51" s="61"/>
      <c r="B51" s="61"/>
      <c r="C51" s="48" t="s">
        <v>130</v>
      </c>
      <c r="D51" s="47">
        <v>2015</v>
      </c>
      <c r="E51" s="51">
        <v>104830875</v>
      </c>
      <c r="F51" s="47"/>
      <c r="G51" s="47" t="s">
        <v>111</v>
      </c>
      <c r="H51" s="47">
        <v>1</v>
      </c>
      <c r="I51" s="47">
        <v>6086</v>
      </c>
      <c r="J51" s="47">
        <v>3814.15</v>
      </c>
      <c r="K51" s="47">
        <f t="shared" si="4"/>
        <v>2271.85</v>
      </c>
      <c r="L51" s="47"/>
      <c r="M51" s="2"/>
    </row>
    <row r="52" spans="1:13" x14ac:dyDescent="0.25">
      <c r="A52" s="61"/>
      <c r="B52" s="61"/>
      <c r="C52" s="48" t="s">
        <v>130</v>
      </c>
      <c r="D52" s="47">
        <v>2015</v>
      </c>
      <c r="E52" s="51">
        <v>104830876</v>
      </c>
      <c r="F52" s="47"/>
      <c r="G52" s="47" t="s">
        <v>111</v>
      </c>
      <c r="H52" s="47">
        <v>1</v>
      </c>
      <c r="I52" s="47">
        <v>6086</v>
      </c>
      <c r="J52" s="47">
        <v>3814.15</v>
      </c>
      <c r="K52" s="47">
        <f t="shared" si="4"/>
        <v>2271.85</v>
      </c>
      <c r="L52" s="47"/>
      <c r="M52" s="2"/>
    </row>
    <row r="53" spans="1:13" x14ac:dyDescent="0.25">
      <c r="A53" s="61"/>
      <c r="B53" s="61"/>
      <c r="C53" s="48" t="s">
        <v>130</v>
      </c>
      <c r="D53" s="47">
        <v>2015</v>
      </c>
      <c r="E53" s="51">
        <v>104830877</v>
      </c>
      <c r="F53" s="47"/>
      <c r="G53" s="47" t="s">
        <v>111</v>
      </c>
      <c r="H53" s="47">
        <v>1</v>
      </c>
      <c r="I53" s="47">
        <v>6086</v>
      </c>
      <c r="J53" s="47">
        <v>3814.15</v>
      </c>
      <c r="K53" s="47">
        <f t="shared" si="4"/>
        <v>2271.85</v>
      </c>
      <c r="L53" s="47"/>
      <c r="M53" s="2"/>
    </row>
    <row r="54" spans="1:13" x14ac:dyDescent="0.25">
      <c r="A54" s="61"/>
      <c r="B54" s="61"/>
      <c r="C54" s="48" t="s">
        <v>130</v>
      </c>
      <c r="D54" s="47">
        <v>2015</v>
      </c>
      <c r="E54" s="51">
        <v>104830878</v>
      </c>
      <c r="F54" s="47"/>
      <c r="G54" s="47" t="s">
        <v>111</v>
      </c>
      <c r="H54" s="47">
        <v>1</v>
      </c>
      <c r="I54" s="47">
        <v>6086</v>
      </c>
      <c r="J54" s="47">
        <v>3814.15</v>
      </c>
      <c r="K54" s="47">
        <f t="shared" si="4"/>
        <v>2271.85</v>
      </c>
      <c r="L54" s="47"/>
      <c r="M54" s="2"/>
    </row>
    <row r="55" spans="1:13" x14ac:dyDescent="0.25">
      <c r="A55" s="61"/>
      <c r="B55" s="61"/>
      <c r="C55" s="48" t="s">
        <v>130</v>
      </c>
      <c r="D55" s="47">
        <v>2015</v>
      </c>
      <c r="E55" s="51">
        <v>104830879</v>
      </c>
      <c r="F55" s="47"/>
      <c r="G55" s="47" t="s">
        <v>111</v>
      </c>
      <c r="H55" s="47">
        <v>1</v>
      </c>
      <c r="I55" s="47">
        <v>6086</v>
      </c>
      <c r="J55" s="47">
        <v>3814.15</v>
      </c>
      <c r="K55" s="47">
        <f t="shared" si="4"/>
        <v>2271.85</v>
      </c>
      <c r="L55" s="47"/>
      <c r="M55" s="2"/>
    </row>
    <row r="56" spans="1:13" x14ac:dyDescent="0.25">
      <c r="A56" s="61"/>
      <c r="B56" s="61"/>
      <c r="C56" s="48" t="s">
        <v>130</v>
      </c>
      <c r="D56" s="47">
        <v>2015</v>
      </c>
      <c r="E56" s="51">
        <v>104830880</v>
      </c>
      <c r="F56" s="47"/>
      <c r="G56" s="47" t="s">
        <v>111</v>
      </c>
      <c r="H56" s="47">
        <v>1</v>
      </c>
      <c r="I56" s="47">
        <v>6086</v>
      </c>
      <c r="J56" s="47">
        <v>3814.15</v>
      </c>
      <c r="K56" s="47">
        <f t="shared" si="4"/>
        <v>2271.85</v>
      </c>
      <c r="L56" s="47"/>
      <c r="M56" s="2"/>
    </row>
    <row r="57" spans="1:13" x14ac:dyDescent="0.25">
      <c r="A57" s="61"/>
      <c r="B57" s="61"/>
      <c r="C57" s="48" t="s">
        <v>130</v>
      </c>
      <c r="D57" s="47">
        <v>2015</v>
      </c>
      <c r="E57" s="51">
        <v>104830881</v>
      </c>
      <c r="F57" s="47"/>
      <c r="G57" s="47" t="s">
        <v>111</v>
      </c>
      <c r="H57" s="47">
        <v>1</v>
      </c>
      <c r="I57" s="47">
        <v>6086</v>
      </c>
      <c r="J57" s="47">
        <v>3814.15</v>
      </c>
      <c r="K57" s="47">
        <f t="shared" si="4"/>
        <v>2271.85</v>
      </c>
      <c r="L57" s="47"/>
      <c r="M57" s="2"/>
    </row>
    <row r="58" spans="1:13" x14ac:dyDescent="0.25">
      <c r="A58" s="61"/>
      <c r="B58" s="61"/>
      <c r="C58" s="48" t="s">
        <v>130</v>
      </c>
      <c r="D58" s="47">
        <v>2015</v>
      </c>
      <c r="E58" s="51">
        <v>104830884</v>
      </c>
      <c r="F58" s="47"/>
      <c r="G58" s="47" t="s">
        <v>111</v>
      </c>
      <c r="H58" s="47">
        <v>1</v>
      </c>
      <c r="I58" s="47">
        <v>6086</v>
      </c>
      <c r="J58" s="47">
        <v>3814.15</v>
      </c>
      <c r="K58" s="47">
        <f t="shared" si="4"/>
        <v>2271.85</v>
      </c>
      <c r="L58" s="47"/>
      <c r="M58" s="2"/>
    </row>
    <row r="59" spans="1:13" x14ac:dyDescent="0.25">
      <c r="A59" s="61"/>
      <c r="B59" s="61"/>
      <c r="C59" s="48" t="s">
        <v>130</v>
      </c>
      <c r="D59" s="47">
        <v>2015</v>
      </c>
      <c r="E59" s="51">
        <v>104830885</v>
      </c>
      <c r="F59" s="47"/>
      <c r="G59" s="47" t="s">
        <v>111</v>
      </c>
      <c r="H59" s="47">
        <v>1</v>
      </c>
      <c r="I59" s="47">
        <v>6086</v>
      </c>
      <c r="J59" s="47">
        <v>3814.15</v>
      </c>
      <c r="K59" s="47">
        <f>I59-J59</f>
        <v>2271.85</v>
      </c>
      <c r="L59" s="47"/>
      <c r="M59" s="2"/>
    </row>
    <row r="60" spans="1:13" ht="35.35" customHeight="1" x14ac:dyDescent="0.25">
      <c r="A60" s="66"/>
      <c r="B60" s="12" t="s">
        <v>5</v>
      </c>
      <c r="C60" s="7" t="s">
        <v>22</v>
      </c>
      <c r="D60" s="7" t="s">
        <v>22</v>
      </c>
      <c r="E60" s="64" t="s">
        <v>22</v>
      </c>
      <c r="F60" s="64"/>
      <c r="G60" s="7" t="s">
        <v>22</v>
      </c>
      <c r="H60" s="7">
        <f>SUM(H25:H59)</f>
        <v>35</v>
      </c>
      <c r="I60" s="7">
        <f>SUM(I25:I59)</f>
        <v>170701</v>
      </c>
      <c r="J60" s="7">
        <f>SUM(J25:J59)</f>
        <v>111632.89999999994</v>
      </c>
      <c r="K60" s="7">
        <f>SUM(K25:K59)</f>
        <v>59068.099999999977</v>
      </c>
      <c r="L60" s="7" t="s">
        <v>22</v>
      </c>
      <c r="M60" s="13"/>
    </row>
    <row r="61" spans="1:13" ht="23.95" customHeight="1" x14ac:dyDescent="0.25">
      <c r="A61" s="60">
        <v>6</v>
      </c>
      <c r="B61" s="60" t="s">
        <v>18</v>
      </c>
      <c r="C61" s="48" t="s">
        <v>108</v>
      </c>
      <c r="D61" s="5">
        <v>2007</v>
      </c>
      <c r="E61" s="70" t="s">
        <v>110</v>
      </c>
      <c r="F61" s="71"/>
      <c r="G61" s="5" t="s">
        <v>111</v>
      </c>
      <c r="H61" s="5">
        <v>1</v>
      </c>
      <c r="I61" s="45">
        <v>38727</v>
      </c>
      <c r="J61" s="45">
        <v>38727</v>
      </c>
      <c r="K61" s="47">
        <f t="shared" ref="K61:K62" si="5">I61-J61</f>
        <v>0</v>
      </c>
      <c r="L61" s="5"/>
      <c r="M61" s="11"/>
    </row>
    <row r="62" spans="1:13" ht="23.3" customHeight="1" x14ac:dyDescent="0.25">
      <c r="A62" s="61"/>
      <c r="B62" s="61"/>
      <c r="C62" s="4" t="s">
        <v>109</v>
      </c>
      <c r="D62" s="5">
        <v>1999</v>
      </c>
      <c r="E62" s="63">
        <v>10510006</v>
      </c>
      <c r="F62" s="63"/>
      <c r="G62" s="5" t="s">
        <v>111</v>
      </c>
      <c r="H62" s="5">
        <v>1</v>
      </c>
      <c r="I62" s="45">
        <v>23876</v>
      </c>
      <c r="J62" s="45">
        <v>23876</v>
      </c>
      <c r="K62" s="47">
        <f t="shared" si="5"/>
        <v>0</v>
      </c>
      <c r="L62" s="5"/>
      <c r="M62" s="2"/>
    </row>
    <row r="63" spans="1:13" ht="16.3" x14ac:dyDescent="0.25">
      <c r="A63" s="62"/>
      <c r="B63" s="12" t="s">
        <v>5</v>
      </c>
      <c r="C63" s="7" t="s">
        <v>22</v>
      </c>
      <c r="D63" s="7" t="s">
        <v>22</v>
      </c>
      <c r="E63" s="64" t="s">
        <v>22</v>
      </c>
      <c r="F63" s="64"/>
      <c r="G63" s="7" t="s">
        <v>22</v>
      </c>
      <c r="H63" s="7">
        <f>SUM(H61:H62)</f>
        <v>2</v>
      </c>
      <c r="I63" s="53">
        <f>SUM(I61:I62)</f>
        <v>62603</v>
      </c>
      <c r="J63" s="53">
        <f>SUM(J61:J62)</f>
        <v>62603</v>
      </c>
      <c r="K63" s="7">
        <f>SUM(K61:K62)</f>
        <v>0</v>
      </c>
      <c r="L63" s="7" t="s">
        <v>22</v>
      </c>
      <c r="M63" s="2"/>
    </row>
    <row r="64" spans="1:13" x14ac:dyDescent="0.25">
      <c r="A64" s="60">
        <v>7</v>
      </c>
      <c r="B64" s="60" t="s">
        <v>19</v>
      </c>
      <c r="C64" s="48" t="s">
        <v>112</v>
      </c>
      <c r="D64" s="47">
        <v>2000</v>
      </c>
      <c r="E64" s="51">
        <v>10630022</v>
      </c>
      <c r="F64" s="50"/>
      <c r="G64" s="45" t="s">
        <v>111</v>
      </c>
      <c r="H64" s="47">
        <v>3</v>
      </c>
      <c r="I64" s="47">
        <v>1752</v>
      </c>
      <c r="J64" s="47">
        <v>1752</v>
      </c>
      <c r="K64" s="47">
        <f t="shared" ref="K64:K74" si="6">I64-J64</f>
        <v>0</v>
      </c>
      <c r="L64" s="3"/>
      <c r="M64" s="2"/>
    </row>
    <row r="65" spans="1:13" x14ac:dyDescent="0.25">
      <c r="A65" s="65"/>
      <c r="B65" s="67"/>
      <c r="C65" s="6" t="s">
        <v>113</v>
      </c>
      <c r="D65" s="47">
        <v>2004</v>
      </c>
      <c r="E65" s="47">
        <v>10630066</v>
      </c>
      <c r="F65" s="50"/>
      <c r="G65" s="45" t="s">
        <v>111</v>
      </c>
      <c r="H65" s="47">
        <v>1</v>
      </c>
      <c r="I65" s="47">
        <v>186</v>
      </c>
      <c r="J65" s="47">
        <v>186</v>
      </c>
      <c r="K65" s="47">
        <f t="shared" si="6"/>
        <v>0</v>
      </c>
      <c r="L65" s="5"/>
      <c r="M65" s="2"/>
    </row>
    <row r="66" spans="1:13" x14ac:dyDescent="0.25">
      <c r="A66" s="65"/>
      <c r="B66" s="67"/>
      <c r="C66" s="6" t="s">
        <v>114</v>
      </c>
      <c r="D66" s="47">
        <v>2004</v>
      </c>
      <c r="E66" s="47">
        <v>10630067</v>
      </c>
      <c r="F66" s="52"/>
      <c r="G66" s="45" t="s">
        <v>111</v>
      </c>
      <c r="H66" s="47">
        <v>1</v>
      </c>
      <c r="I66" s="47">
        <v>388</v>
      </c>
      <c r="J66" s="47">
        <v>388</v>
      </c>
      <c r="K66" s="47">
        <f t="shared" si="6"/>
        <v>0</v>
      </c>
      <c r="L66" s="45"/>
      <c r="M66" s="2"/>
    </row>
    <row r="67" spans="1:13" x14ac:dyDescent="0.25">
      <c r="A67" s="65"/>
      <c r="B67" s="67"/>
      <c r="C67" s="6" t="s">
        <v>115</v>
      </c>
      <c r="D67" s="47">
        <v>2004</v>
      </c>
      <c r="E67" s="47">
        <v>10630068</v>
      </c>
      <c r="F67" s="52"/>
      <c r="G67" s="45" t="s">
        <v>111</v>
      </c>
      <c r="H67" s="47">
        <v>1</v>
      </c>
      <c r="I67" s="47">
        <v>2189</v>
      </c>
      <c r="J67" s="47">
        <v>2189</v>
      </c>
      <c r="K67" s="47">
        <f t="shared" si="6"/>
        <v>0</v>
      </c>
      <c r="L67" s="45"/>
      <c r="M67" s="2"/>
    </row>
    <row r="68" spans="1:13" x14ac:dyDescent="0.25">
      <c r="A68" s="65"/>
      <c r="B68" s="67"/>
      <c r="C68" s="6" t="s">
        <v>116</v>
      </c>
      <c r="D68" s="47">
        <v>2004</v>
      </c>
      <c r="E68" s="47">
        <v>10630069</v>
      </c>
      <c r="F68" s="52"/>
      <c r="G68" s="45" t="s">
        <v>111</v>
      </c>
      <c r="H68" s="47">
        <v>1</v>
      </c>
      <c r="I68" s="47">
        <v>1849</v>
      </c>
      <c r="J68" s="47">
        <v>1849</v>
      </c>
      <c r="K68" s="47">
        <f t="shared" si="6"/>
        <v>0</v>
      </c>
      <c r="L68" s="45"/>
      <c r="M68" s="2"/>
    </row>
    <row r="69" spans="1:13" x14ac:dyDescent="0.25">
      <c r="A69" s="65"/>
      <c r="B69" s="67"/>
      <c r="C69" s="6" t="s">
        <v>117</v>
      </c>
      <c r="D69" s="47">
        <v>2004</v>
      </c>
      <c r="E69" s="47">
        <v>10630044</v>
      </c>
      <c r="F69" s="52"/>
      <c r="G69" s="45" t="s">
        <v>111</v>
      </c>
      <c r="H69" s="47">
        <v>15</v>
      </c>
      <c r="I69" s="47">
        <v>975</v>
      </c>
      <c r="J69" s="47">
        <v>975</v>
      </c>
      <c r="K69" s="47">
        <f t="shared" si="6"/>
        <v>0</v>
      </c>
      <c r="L69" s="45"/>
      <c r="M69" s="2"/>
    </row>
    <row r="70" spans="1:13" x14ac:dyDescent="0.25">
      <c r="A70" s="65"/>
      <c r="B70" s="67"/>
      <c r="C70" s="6" t="s">
        <v>118</v>
      </c>
      <c r="D70" s="47">
        <v>2004</v>
      </c>
      <c r="E70" s="47">
        <v>10630071</v>
      </c>
      <c r="F70" s="52"/>
      <c r="G70" s="45" t="s">
        <v>111</v>
      </c>
      <c r="H70" s="47">
        <v>1</v>
      </c>
      <c r="I70" s="47">
        <v>1814</v>
      </c>
      <c r="J70" s="47">
        <v>1814</v>
      </c>
      <c r="K70" s="47">
        <f t="shared" si="6"/>
        <v>0</v>
      </c>
      <c r="L70" s="45"/>
      <c r="M70" s="2"/>
    </row>
    <row r="71" spans="1:13" x14ac:dyDescent="0.25">
      <c r="A71" s="65"/>
      <c r="B71" s="67"/>
      <c r="C71" s="6" t="s">
        <v>119</v>
      </c>
      <c r="D71" s="47">
        <v>2004</v>
      </c>
      <c r="E71" s="47">
        <v>10630072</v>
      </c>
      <c r="F71" s="52"/>
      <c r="G71" s="45" t="s">
        <v>111</v>
      </c>
      <c r="H71" s="47">
        <v>1</v>
      </c>
      <c r="I71" s="47">
        <v>1169</v>
      </c>
      <c r="J71" s="47">
        <v>1169</v>
      </c>
      <c r="K71" s="47">
        <f t="shared" si="6"/>
        <v>0</v>
      </c>
      <c r="L71" s="45"/>
      <c r="M71" s="2"/>
    </row>
    <row r="72" spans="1:13" x14ac:dyDescent="0.25">
      <c r="A72" s="65"/>
      <c r="B72" s="67"/>
      <c r="C72" s="6" t="s">
        <v>120</v>
      </c>
      <c r="D72" s="47">
        <v>2004</v>
      </c>
      <c r="E72" s="47">
        <v>10630073</v>
      </c>
      <c r="F72" s="52"/>
      <c r="G72" s="45" t="s">
        <v>111</v>
      </c>
      <c r="H72" s="47">
        <v>1</v>
      </c>
      <c r="I72" s="47">
        <v>299</v>
      </c>
      <c r="J72" s="47">
        <v>299</v>
      </c>
      <c r="K72" s="47">
        <f t="shared" si="6"/>
        <v>0</v>
      </c>
      <c r="L72" s="45"/>
      <c r="M72" s="2"/>
    </row>
    <row r="73" spans="1:13" x14ac:dyDescent="0.25">
      <c r="A73" s="65"/>
      <c r="B73" s="67"/>
      <c r="C73" s="6" t="s">
        <v>121</v>
      </c>
      <c r="D73" s="47">
        <v>1998</v>
      </c>
      <c r="E73" s="47">
        <v>10630021</v>
      </c>
      <c r="F73" s="52"/>
      <c r="G73" s="45" t="s">
        <v>111</v>
      </c>
      <c r="H73" s="47">
        <v>1</v>
      </c>
      <c r="I73" s="47">
        <v>714</v>
      </c>
      <c r="J73" s="47">
        <v>714</v>
      </c>
      <c r="K73" s="47">
        <f t="shared" si="6"/>
        <v>0</v>
      </c>
      <c r="L73" s="45"/>
      <c r="M73" s="2"/>
    </row>
    <row r="74" spans="1:13" x14ac:dyDescent="0.25">
      <c r="A74" s="65"/>
      <c r="B74" s="68"/>
      <c r="C74" s="6" t="s">
        <v>147</v>
      </c>
      <c r="D74" s="47">
        <v>1994</v>
      </c>
      <c r="E74" s="47">
        <v>10630018</v>
      </c>
      <c r="F74" s="50"/>
      <c r="G74" s="45" t="s">
        <v>111</v>
      </c>
      <c r="H74" s="47">
        <v>1</v>
      </c>
      <c r="I74" s="47">
        <v>2258</v>
      </c>
      <c r="J74" s="47">
        <v>2258</v>
      </c>
      <c r="K74" s="47">
        <f t="shared" si="6"/>
        <v>0</v>
      </c>
      <c r="L74" s="5"/>
      <c r="M74" s="2"/>
    </row>
    <row r="75" spans="1:13" ht="16.3" x14ac:dyDescent="0.25">
      <c r="A75" s="66"/>
      <c r="B75" s="12" t="s">
        <v>5</v>
      </c>
      <c r="C75" s="7" t="s">
        <v>22</v>
      </c>
      <c r="D75" s="7" t="s">
        <v>22</v>
      </c>
      <c r="E75" s="64" t="s">
        <v>22</v>
      </c>
      <c r="F75" s="64"/>
      <c r="G75" s="7" t="s">
        <v>22</v>
      </c>
      <c r="H75" s="7">
        <f>SUM(H64:H74)</f>
        <v>27</v>
      </c>
      <c r="I75" s="53">
        <f t="shared" ref="I75:K75" si="7">SUM(I64:I74)</f>
        <v>13593</v>
      </c>
      <c r="J75" s="53">
        <f t="shared" si="7"/>
        <v>13593</v>
      </c>
      <c r="K75" s="7">
        <f t="shared" si="7"/>
        <v>0</v>
      </c>
      <c r="L75" s="7" t="s">
        <v>22</v>
      </c>
      <c r="M75" s="13"/>
    </row>
    <row r="76" spans="1:13" ht="20.25" customHeight="1" x14ac:dyDescent="0.25">
      <c r="A76" s="60">
        <v>8</v>
      </c>
      <c r="B76" s="60" t="s">
        <v>20</v>
      </c>
      <c r="C76" s="8"/>
      <c r="D76" s="5"/>
      <c r="E76" s="63"/>
      <c r="F76" s="63"/>
      <c r="G76" s="5"/>
      <c r="H76" s="5"/>
      <c r="I76" s="5"/>
      <c r="J76" s="5"/>
      <c r="K76" s="5"/>
      <c r="L76" s="5"/>
      <c r="M76" s="11"/>
    </row>
    <row r="77" spans="1:13" x14ac:dyDescent="0.25">
      <c r="A77" s="61"/>
      <c r="B77" s="61"/>
      <c r="C77" s="4"/>
      <c r="D77" s="5"/>
      <c r="E77" s="63"/>
      <c r="F77" s="63"/>
      <c r="G77" s="5"/>
      <c r="H77" s="5"/>
      <c r="I77" s="5"/>
      <c r="J77" s="5"/>
      <c r="K77" s="5"/>
      <c r="L77" s="5"/>
      <c r="M77" s="2"/>
    </row>
    <row r="78" spans="1:13" x14ac:dyDescent="0.25">
      <c r="A78" s="61"/>
      <c r="B78" s="62"/>
      <c r="C78" s="4"/>
      <c r="D78" s="5"/>
      <c r="E78" s="63"/>
      <c r="F78" s="63"/>
      <c r="G78" s="5"/>
      <c r="H78" s="5"/>
      <c r="I78" s="5"/>
      <c r="J78" s="5"/>
      <c r="K78" s="5"/>
      <c r="L78" s="5"/>
      <c r="M78" s="2"/>
    </row>
    <row r="79" spans="1:13" ht="16.3" x14ac:dyDescent="0.25">
      <c r="A79" s="62"/>
      <c r="B79" s="12" t="s">
        <v>5</v>
      </c>
      <c r="C79" s="7" t="s">
        <v>22</v>
      </c>
      <c r="D79" s="7" t="s">
        <v>22</v>
      </c>
      <c r="E79" s="64" t="s">
        <v>22</v>
      </c>
      <c r="F79" s="64"/>
      <c r="G79" s="7" t="s">
        <v>22</v>
      </c>
      <c r="H79" s="7">
        <f>SUM(H76:H78)</f>
        <v>0</v>
      </c>
      <c r="I79" s="7">
        <f t="shared" ref="I79:K79" si="8">SUM(I76:I78)</f>
        <v>0</v>
      </c>
      <c r="J79" s="7">
        <f t="shared" si="8"/>
        <v>0</v>
      </c>
      <c r="K79" s="7">
        <f t="shared" si="8"/>
        <v>0</v>
      </c>
      <c r="L79" s="7" t="s">
        <v>22</v>
      </c>
      <c r="M79" s="2"/>
    </row>
    <row r="80" spans="1:13" ht="20.25" customHeight="1" x14ac:dyDescent="0.25">
      <c r="A80" s="60">
        <v>9</v>
      </c>
      <c r="B80" s="60" t="s">
        <v>21</v>
      </c>
      <c r="C80" s="8"/>
      <c r="D80" s="5"/>
      <c r="E80" s="63"/>
      <c r="F80" s="63"/>
      <c r="G80" s="5"/>
      <c r="H80" s="5"/>
      <c r="I80" s="5"/>
      <c r="J80" s="5"/>
      <c r="K80" s="5"/>
      <c r="L80" s="5"/>
      <c r="M80" s="11"/>
    </row>
    <row r="81" spans="1:13" x14ac:dyDescent="0.25">
      <c r="A81" s="61"/>
      <c r="B81" s="61"/>
      <c r="C81" s="4"/>
      <c r="D81" s="5"/>
      <c r="E81" s="63"/>
      <c r="F81" s="63"/>
      <c r="G81" s="5"/>
      <c r="H81" s="5"/>
      <c r="I81" s="5"/>
      <c r="J81" s="5"/>
      <c r="K81" s="5"/>
      <c r="L81" s="5"/>
      <c r="M81" s="2"/>
    </row>
    <row r="82" spans="1:13" x14ac:dyDescent="0.25">
      <c r="A82" s="61"/>
      <c r="B82" s="62"/>
      <c r="C82" s="4"/>
      <c r="D82" s="5"/>
      <c r="E82" s="63"/>
      <c r="F82" s="63"/>
      <c r="G82" s="5"/>
      <c r="H82" s="5"/>
      <c r="I82" s="5"/>
      <c r="J82" s="5"/>
      <c r="K82" s="5"/>
      <c r="L82" s="5"/>
      <c r="M82" s="2"/>
    </row>
    <row r="83" spans="1:13" ht="16.3" x14ac:dyDescent="0.25">
      <c r="A83" s="62"/>
      <c r="B83" s="12" t="s">
        <v>5</v>
      </c>
      <c r="C83" s="7" t="s">
        <v>22</v>
      </c>
      <c r="D83" s="7" t="s">
        <v>22</v>
      </c>
      <c r="E83" s="64" t="s">
        <v>22</v>
      </c>
      <c r="F83" s="64"/>
      <c r="G83" s="7" t="s">
        <v>22</v>
      </c>
      <c r="H83" s="7">
        <f>SUM(H80:H82)</f>
        <v>0</v>
      </c>
      <c r="I83" s="7">
        <f t="shared" ref="I83:K83" si="9">SUM(I80:I82)</f>
        <v>0</v>
      </c>
      <c r="J83" s="7">
        <f t="shared" si="9"/>
        <v>0</v>
      </c>
      <c r="K83" s="7">
        <f t="shared" si="9"/>
        <v>0</v>
      </c>
      <c r="L83" s="7" t="s">
        <v>22</v>
      </c>
      <c r="M83" s="2"/>
    </row>
    <row r="84" spans="1:13" ht="40.6" customHeight="1" x14ac:dyDescent="0.25">
      <c r="A84" s="57" t="s">
        <v>10</v>
      </c>
      <c r="B84" s="58"/>
      <c r="C84" s="58"/>
      <c r="D84" s="58"/>
      <c r="E84" s="58"/>
      <c r="F84" s="58"/>
      <c r="G84" s="59"/>
      <c r="H84" s="7">
        <f>H83+H79+H75+H63+H60+H24+H20+H16+H12</f>
        <v>64</v>
      </c>
      <c r="I84" s="7">
        <f>I83+I79+I75+I63+I60+I24+I20+I16+I12</f>
        <v>246897</v>
      </c>
      <c r="J84" s="7">
        <f>J83+J79+J75+J63+J60+J24+J20+J16+J12</f>
        <v>187828.89999999994</v>
      </c>
      <c r="K84" s="7">
        <f>K83+K79+K75+K63+K60+K24+K20+K16+K12</f>
        <v>59068.099999999977</v>
      </c>
      <c r="L84" s="7" t="s">
        <v>22</v>
      </c>
      <c r="M84" s="2"/>
    </row>
    <row r="85" spans="1:13" x14ac:dyDescent="0.25">
      <c r="A85" s="60">
        <v>10</v>
      </c>
      <c r="B85" s="60" t="s">
        <v>23</v>
      </c>
      <c r="C85" s="8"/>
      <c r="D85" s="3"/>
      <c r="E85" s="69"/>
      <c r="F85" s="69"/>
      <c r="G85" s="3"/>
      <c r="H85" s="3"/>
      <c r="I85" s="3"/>
      <c r="J85" s="3"/>
      <c r="K85" s="3"/>
      <c r="L85" s="3"/>
      <c r="M85" s="2"/>
    </row>
    <row r="86" spans="1:13" x14ac:dyDescent="0.25">
      <c r="A86" s="65"/>
      <c r="B86" s="67"/>
      <c r="C86" s="4"/>
      <c r="D86" s="5"/>
      <c r="E86" s="63"/>
      <c r="F86" s="63"/>
      <c r="G86" s="5"/>
      <c r="H86" s="5"/>
      <c r="I86" s="5"/>
      <c r="J86" s="5"/>
      <c r="K86" s="5"/>
      <c r="L86" s="5"/>
      <c r="M86" s="2"/>
    </row>
    <row r="87" spans="1:13" x14ac:dyDescent="0.25">
      <c r="A87" s="65"/>
      <c r="B87" s="68"/>
      <c r="C87" s="4"/>
      <c r="D87" s="5"/>
      <c r="E87" s="63"/>
      <c r="F87" s="63"/>
      <c r="G87" s="5"/>
      <c r="H87" s="5"/>
      <c r="I87" s="5"/>
      <c r="J87" s="5"/>
      <c r="K87" s="5"/>
      <c r="L87" s="5"/>
      <c r="M87" s="2"/>
    </row>
    <row r="88" spans="1:13" ht="16.3" x14ac:dyDescent="0.25">
      <c r="A88" s="66"/>
      <c r="B88" s="12" t="s">
        <v>5</v>
      </c>
      <c r="C88" s="7" t="s">
        <v>22</v>
      </c>
      <c r="D88" s="7" t="s">
        <v>22</v>
      </c>
      <c r="E88" s="64" t="s">
        <v>22</v>
      </c>
      <c r="F88" s="64"/>
      <c r="G88" s="7" t="s">
        <v>22</v>
      </c>
      <c r="H88" s="7">
        <f>SUM(H85:H87)</f>
        <v>0</v>
      </c>
      <c r="I88" s="7">
        <f t="shared" ref="I88" si="10">SUM(I85:I87)</f>
        <v>0</v>
      </c>
      <c r="J88" s="7">
        <f t="shared" ref="J88" si="11">SUM(J85:J87)</f>
        <v>0</v>
      </c>
      <c r="K88" s="7">
        <f t="shared" ref="K88" si="12">SUM(K85:K87)</f>
        <v>0</v>
      </c>
      <c r="L88" s="7" t="s">
        <v>22</v>
      </c>
      <c r="M88" s="13"/>
    </row>
    <row r="89" spans="1:13" ht="20.25" customHeight="1" x14ac:dyDescent="0.25">
      <c r="A89" s="60">
        <v>11</v>
      </c>
      <c r="B89" s="60" t="s">
        <v>24</v>
      </c>
      <c r="C89" s="8"/>
      <c r="D89" s="5"/>
      <c r="E89" s="63"/>
      <c r="F89" s="63"/>
      <c r="G89" s="5"/>
      <c r="H89" s="5"/>
      <c r="I89" s="5"/>
      <c r="J89" s="5"/>
      <c r="K89" s="5"/>
      <c r="L89" s="5"/>
      <c r="M89" s="11"/>
    </row>
    <row r="90" spans="1:13" x14ac:dyDescent="0.25">
      <c r="A90" s="61"/>
      <c r="B90" s="61"/>
      <c r="C90" s="4"/>
      <c r="D90" s="5"/>
      <c r="E90" s="63"/>
      <c r="F90" s="63"/>
      <c r="G90" s="5"/>
      <c r="H90" s="5"/>
      <c r="I90" s="5"/>
      <c r="J90" s="5"/>
      <c r="K90" s="5"/>
      <c r="L90" s="5"/>
      <c r="M90" s="2"/>
    </row>
    <row r="91" spans="1:13" x14ac:dyDescent="0.25">
      <c r="A91" s="61"/>
      <c r="B91" s="62"/>
      <c r="C91" s="4"/>
      <c r="D91" s="5"/>
      <c r="E91" s="63"/>
      <c r="F91" s="63"/>
      <c r="G91" s="5"/>
      <c r="H91" s="5"/>
      <c r="I91" s="5"/>
      <c r="J91" s="5"/>
      <c r="K91" s="5"/>
      <c r="L91" s="5"/>
      <c r="M91" s="2"/>
    </row>
    <row r="92" spans="1:13" ht="16.3" x14ac:dyDescent="0.25">
      <c r="A92" s="62"/>
      <c r="B92" s="12" t="s">
        <v>5</v>
      </c>
      <c r="C92" s="7" t="s">
        <v>22</v>
      </c>
      <c r="D92" s="7" t="s">
        <v>22</v>
      </c>
      <c r="E92" s="64" t="s">
        <v>22</v>
      </c>
      <c r="F92" s="64"/>
      <c r="G92" s="7" t="s">
        <v>22</v>
      </c>
      <c r="H92" s="7">
        <f>SUM(H89:H91)</f>
        <v>0</v>
      </c>
      <c r="I92" s="7">
        <f t="shared" ref="I92" si="13">SUM(I89:I91)</f>
        <v>0</v>
      </c>
      <c r="J92" s="7">
        <f t="shared" ref="J92" si="14">SUM(J89:J91)</f>
        <v>0</v>
      </c>
      <c r="K92" s="7">
        <f t="shared" ref="K92" si="15">SUM(K89:K91)</f>
        <v>0</v>
      </c>
      <c r="L92" s="7" t="s">
        <v>22</v>
      </c>
      <c r="M92" s="2"/>
    </row>
    <row r="93" spans="1:13" ht="16.3" x14ac:dyDescent="0.25">
      <c r="A93" s="61"/>
      <c r="B93" s="61"/>
      <c r="C93" s="48" t="s">
        <v>145</v>
      </c>
      <c r="D93" s="46"/>
      <c r="E93" s="46"/>
      <c r="F93" s="46"/>
      <c r="G93" s="47" t="s">
        <v>111</v>
      </c>
      <c r="H93" s="47">
        <v>1</v>
      </c>
      <c r="I93" s="47">
        <v>30</v>
      </c>
      <c r="J93" s="54">
        <v>15</v>
      </c>
      <c r="K93" s="47">
        <f t="shared" ref="K93:K95" si="16">I93-J93</f>
        <v>15</v>
      </c>
      <c r="L93" s="46"/>
      <c r="M93" s="2"/>
    </row>
    <row r="94" spans="1:13" ht="16.3" x14ac:dyDescent="0.25">
      <c r="A94" s="61"/>
      <c r="B94" s="61"/>
      <c r="C94" s="48" t="s">
        <v>145</v>
      </c>
      <c r="D94" s="46"/>
      <c r="E94" s="46"/>
      <c r="F94" s="46"/>
      <c r="G94" s="47" t="s">
        <v>111</v>
      </c>
      <c r="H94" s="47">
        <v>1</v>
      </c>
      <c r="I94" s="47">
        <v>40</v>
      </c>
      <c r="J94" s="54">
        <v>20</v>
      </c>
      <c r="K94" s="47">
        <f t="shared" si="16"/>
        <v>20</v>
      </c>
      <c r="L94" s="46"/>
      <c r="M94" s="2"/>
    </row>
    <row r="95" spans="1:13" ht="16.3" x14ac:dyDescent="0.25">
      <c r="A95" s="61"/>
      <c r="B95" s="61"/>
      <c r="C95" s="48" t="s">
        <v>145</v>
      </c>
      <c r="D95" s="46"/>
      <c r="E95" s="46"/>
      <c r="F95" s="46"/>
      <c r="G95" s="47" t="s">
        <v>111</v>
      </c>
      <c r="H95" s="47">
        <v>3</v>
      </c>
      <c r="I95" s="47">
        <v>264</v>
      </c>
      <c r="J95" s="54">
        <v>132</v>
      </c>
      <c r="K95" s="47">
        <f t="shared" si="16"/>
        <v>132</v>
      </c>
      <c r="L95" s="46"/>
      <c r="M95" s="2"/>
    </row>
    <row r="96" spans="1:13" ht="23.95" customHeight="1" x14ac:dyDescent="0.25">
      <c r="A96" s="61"/>
      <c r="B96" s="61"/>
      <c r="C96" s="48" t="s">
        <v>131</v>
      </c>
      <c r="D96" s="3"/>
      <c r="E96" s="69"/>
      <c r="F96" s="69"/>
      <c r="G96" s="47" t="s">
        <v>111</v>
      </c>
      <c r="H96" s="47">
        <v>1</v>
      </c>
      <c r="I96" s="47">
        <v>26</v>
      </c>
      <c r="J96" s="54">
        <v>13</v>
      </c>
      <c r="K96" s="47">
        <f t="shared" ref="K96:K115" si="17">I96-J96</f>
        <v>13</v>
      </c>
      <c r="L96" s="3"/>
      <c r="M96" s="2"/>
    </row>
    <row r="97" spans="1:13" ht="23.95" customHeight="1" x14ac:dyDescent="0.25">
      <c r="A97" s="61"/>
      <c r="B97" s="61"/>
      <c r="C97" s="48" t="s">
        <v>131</v>
      </c>
      <c r="D97" s="47"/>
      <c r="E97" s="51"/>
      <c r="F97" s="47"/>
      <c r="G97" s="47" t="s">
        <v>111</v>
      </c>
      <c r="H97" s="47">
        <v>5</v>
      </c>
      <c r="I97" s="47">
        <v>250</v>
      </c>
      <c r="J97" s="54">
        <v>125</v>
      </c>
      <c r="K97" s="47">
        <f t="shared" si="17"/>
        <v>125</v>
      </c>
      <c r="L97" s="47"/>
      <c r="M97" s="2"/>
    </row>
    <row r="98" spans="1:13" ht="23.95" customHeight="1" x14ac:dyDescent="0.25">
      <c r="A98" s="61"/>
      <c r="B98" s="61"/>
      <c r="C98" s="48" t="s">
        <v>131</v>
      </c>
      <c r="D98" s="47"/>
      <c r="E98" s="51"/>
      <c r="F98" s="47"/>
      <c r="G98" s="47" t="s">
        <v>111</v>
      </c>
      <c r="H98" s="47">
        <v>3</v>
      </c>
      <c r="I98" s="47">
        <v>300</v>
      </c>
      <c r="J98" s="54">
        <v>150</v>
      </c>
      <c r="K98" s="47">
        <f t="shared" si="17"/>
        <v>150</v>
      </c>
      <c r="L98" s="47"/>
      <c r="M98" s="2"/>
    </row>
    <row r="99" spans="1:13" ht="23.95" customHeight="1" x14ac:dyDescent="0.25">
      <c r="A99" s="61"/>
      <c r="B99" s="61"/>
      <c r="C99" s="48" t="s">
        <v>131</v>
      </c>
      <c r="D99" s="47"/>
      <c r="E99" s="51"/>
      <c r="F99" s="47"/>
      <c r="G99" s="47" t="s">
        <v>111</v>
      </c>
      <c r="H99" s="47">
        <v>4</v>
      </c>
      <c r="I99" s="47">
        <v>424</v>
      </c>
      <c r="J99" s="54">
        <v>212</v>
      </c>
      <c r="K99" s="47">
        <f t="shared" si="17"/>
        <v>212</v>
      </c>
      <c r="L99" s="47"/>
      <c r="M99" s="2"/>
    </row>
    <row r="100" spans="1:13" ht="23.95" customHeight="1" x14ac:dyDescent="0.25">
      <c r="A100" s="61"/>
      <c r="B100" s="61"/>
      <c r="C100" s="48" t="s">
        <v>131</v>
      </c>
      <c r="D100" s="47"/>
      <c r="E100" s="51"/>
      <c r="F100" s="47"/>
      <c r="G100" s="47" t="s">
        <v>111</v>
      </c>
      <c r="H100" s="47">
        <v>1</v>
      </c>
      <c r="I100" s="47">
        <v>832</v>
      </c>
      <c r="J100" s="54">
        <v>416</v>
      </c>
      <c r="K100" s="47">
        <f t="shared" si="17"/>
        <v>416</v>
      </c>
      <c r="L100" s="47"/>
      <c r="M100" s="2"/>
    </row>
    <row r="101" spans="1:13" ht="23.95" customHeight="1" x14ac:dyDescent="0.25">
      <c r="A101" s="61"/>
      <c r="B101" s="61"/>
      <c r="C101" s="48" t="s">
        <v>132</v>
      </c>
      <c r="D101" s="47"/>
      <c r="E101" s="51"/>
      <c r="F101" s="47"/>
      <c r="G101" s="47" t="s">
        <v>111</v>
      </c>
      <c r="H101" s="47">
        <v>1</v>
      </c>
      <c r="I101" s="47">
        <v>34</v>
      </c>
      <c r="J101" s="54">
        <v>17</v>
      </c>
      <c r="K101" s="47">
        <f t="shared" si="17"/>
        <v>17</v>
      </c>
      <c r="L101" s="47"/>
      <c r="M101" s="2"/>
    </row>
    <row r="102" spans="1:13" ht="23.95" customHeight="1" x14ac:dyDescent="0.25">
      <c r="A102" s="61"/>
      <c r="B102" s="61"/>
      <c r="C102" s="48" t="s">
        <v>132</v>
      </c>
      <c r="D102" s="47"/>
      <c r="E102" s="51"/>
      <c r="F102" s="47"/>
      <c r="G102" s="47" t="s">
        <v>111</v>
      </c>
      <c r="H102" s="47">
        <v>1</v>
      </c>
      <c r="I102" s="47">
        <v>60</v>
      </c>
      <c r="J102" s="54">
        <v>30</v>
      </c>
      <c r="K102" s="47">
        <f t="shared" si="17"/>
        <v>30</v>
      </c>
      <c r="L102" s="47"/>
      <c r="M102" s="2"/>
    </row>
    <row r="103" spans="1:13" ht="23.95" customHeight="1" x14ac:dyDescent="0.25">
      <c r="A103" s="61"/>
      <c r="B103" s="61"/>
      <c r="C103" s="48" t="s">
        <v>132</v>
      </c>
      <c r="D103" s="47"/>
      <c r="E103" s="51"/>
      <c r="F103" s="47"/>
      <c r="G103" s="47" t="s">
        <v>111</v>
      </c>
      <c r="H103" s="47">
        <v>1</v>
      </c>
      <c r="I103" s="47">
        <v>65</v>
      </c>
      <c r="J103" s="54">
        <v>32.5</v>
      </c>
      <c r="K103" s="47">
        <f t="shared" si="17"/>
        <v>32.5</v>
      </c>
      <c r="L103" s="47"/>
      <c r="M103" s="2"/>
    </row>
    <row r="104" spans="1:13" ht="23.95" customHeight="1" x14ac:dyDescent="0.25">
      <c r="A104" s="61"/>
      <c r="B104" s="61"/>
      <c r="C104" s="48" t="s">
        <v>132</v>
      </c>
      <c r="D104" s="47"/>
      <c r="E104" s="51"/>
      <c r="F104" s="47"/>
      <c r="G104" s="47" t="s">
        <v>111</v>
      </c>
      <c r="H104" s="47">
        <v>1</v>
      </c>
      <c r="I104" s="47">
        <v>80</v>
      </c>
      <c r="J104" s="54">
        <v>40</v>
      </c>
      <c r="K104" s="47">
        <f t="shared" si="17"/>
        <v>40</v>
      </c>
      <c r="L104" s="47"/>
      <c r="M104" s="2"/>
    </row>
    <row r="105" spans="1:13" ht="23.95" customHeight="1" x14ac:dyDescent="0.25">
      <c r="A105" s="61"/>
      <c r="B105" s="61"/>
      <c r="C105" s="48" t="s">
        <v>133</v>
      </c>
      <c r="D105" s="47"/>
      <c r="E105" s="51"/>
      <c r="F105" s="47"/>
      <c r="G105" s="47" t="s">
        <v>111</v>
      </c>
      <c r="H105" s="47">
        <v>1</v>
      </c>
      <c r="I105" s="47">
        <v>40</v>
      </c>
      <c r="J105" s="54">
        <v>20</v>
      </c>
      <c r="K105" s="47">
        <f t="shared" si="17"/>
        <v>20</v>
      </c>
      <c r="L105" s="47"/>
      <c r="M105" s="2"/>
    </row>
    <row r="106" spans="1:13" ht="23.95" customHeight="1" x14ac:dyDescent="0.25">
      <c r="A106" s="61"/>
      <c r="B106" s="61"/>
      <c r="C106" s="48" t="s">
        <v>134</v>
      </c>
      <c r="D106" s="47"/>
      <c r="E106" s="51"/>
      <c r="F106" s="47"/>
      <c r="G106" s="47" t="s">
        <v>111</v>
      </c>
      <c r="H106" s="47">
        <v>2</v>
      </c>
      <c r="I106" s="47">
        <v>140</v>
      </c>
      <c r="J106" s="54">
        <v>70</v>
      </c>
      <c r="K106" s="47">
        <f t="shared" si="17"/>
        <v>70</v>
      </c>
      <c r="L106" s="47"/>
      <c r="M106" s="2"/>
    </row>
    <row r="107" spans="1:13" ht="23.95" customHeight="1" x14ac:dyDescent="0.25">
      <c r="A107" s="61"/>
      <c r="B107" s="61"/>
      <c r="C107" s="48" t="s">
        <v>135</v>
      </c>
      <c r="D107" s="47"/>
      <c r="E107" s="51"/>
      <c r="F107" s="47"/>
      <c r="G107" s="47" t="s">
        <v>111</v>
      </c>
      <c r="H107" s="47">
        <v>3</v>
      </c>
      <c r="I107" s="47">
        <v>36</v>
      </c>
      <c r="J107" s="54">
        <v>18</v>
      </c>
      <c r="K107" s="47">
        <f t="shared" si="17"/>
        <v>18</v>
      </c>
      <c r="L107" s="47"/>
      <c r="M107" s="2"/>
    </row>
    <row r="108" spans="1:13" ht="23.95" customHeight="1" x14ac:dyDescent="0.25">
      <c r="A108" s="61"/>
      <c r="B108" s="61"/>
      <c r="C108" s="48" t="s">
        <v>136</v>
      </c>
      <c r="D108" s="47"/>
      <c r="E108" s="51"/>
      <c r="F108" s="47"/>
      <c r="G108" s="47" t="s">
        <v>111</v>
      </c>
      <c r="H108" s="47">
        <v>2</v>
      </c>
      <c r="I108" s="47">
        <v>9</v>
      </c>
      <c r="J108" s="54">
        <v>4.5</v>
      </c>
      <c r="K108" s="47">
        <f t="shared" si="17"/>
        <v>4.5</v>
      </c>
      <c r="L108" s="47"/>
      <c r="M108" s="2"/>
    </row>
    <row r="109" spans="1:13" ht="23.95" customHeight="1" x14ac:dyDescent="0.25">
      <c r="A109" s="61"/>
      <c r="B109" s="61"/>
      <c r="C109" s="48" t="s">
        <v>137</v>
      </c>
      <c r="D109" s="47"/>
      <c r="E109" s="47"/>
      <c r="F109" s="47"/>
      <c r="G109" s="47" t="s">
        <v>111</v>
      </c>
      <c r="H109" s="47">
        <v>2</v>
      </c>
      <c r="I109" s="47">
        <v>20</v>
      </c>
      <c r="J109" s="54">
        <v>10</v>
      </c>
      <c r="K109" s="47">
        <f t="shared" si="17"/>
        <v>10</v>
      </c>
      <c r="L109" s="47"/>
      <c r="M109" s="2"/>
    </row>
    <row r="110" spans="1:13" ht="23.95" customHeight="1" x14ac:dyDescent="0.25">
      <c r="A110" s="61"/>
      <c r="B110" s="61"/>
      <c r="C110" s="48" t="s">
        <v>138</v>
      </c>
      <c r="D110" s="47"/>
      <c r="E110" s="47"/>
      <c r="F110" s="47"/>
      <c r="G110" s="47" t="s">
        <v>111</v>
      </c>
      <c r="H110" s="47">
        <v>1</v>
      </c>
      <c r="I110" s="47">
        <v>78</v>
      </c>
      <c r="J110" s="54">
        <v>39</v>
      </c>
      <c r="K110" s="47">
        <f t="shared" si="17"/>
        <v>39</v>
      </c>
      <c r="L110" s="47"/>
      <c r="M110" s="2"/>
    </row>
    <row r="111" spans="1:13" ht="23.95" customHeight="1" x14ac:dyDescent="0.25">
      <c r="A111" s="61"/>
      <c r="B111" s="61"/>
      <c r="C111" s="48" t="s">
        <v>139</v>
      </c>
      <c r="D111" s="47"/>
      <c r="E111" s="47"/>
      <c r="F111" s="47"/>
      <c r="G111" s="47" t="s">
        <v>111</v>
      </c>
      <c r="H111" s="47">
        <v>4</v>
      </c>
      <c r="I111" s="47">
        <v>22</v>
      </c>
      <c r="J111" s="54">
        <v>11</v>
      </c>
      <c r="K111" s="47">
        <f t="shared" si="17"/>
        <v>11</v>
      </c>
      <c r="L111" s="47"/>
      <c r="M111" s="2"/>
    </row>
    <row r="112" spans="1:13" ht="23.95" customHeight="1" x14ac:dyDescent="0.25">
      <c r="A112" s="61"/>
      <c r="B112" s="61"/>
      <c r="C112" s="48" t="s">
        <v>140</v>
      </c>
      <c r="D112" s="47"/>
      <c r="E112" s="47"/>
      <c r="F112" s="47"/>
      <c r="G112" s="47" t="s">
        <v>111</v>
      </c>
      <c r="H112" s="47">
        <v>1</v>
      </c>
      <c r="I112" s="47">
        <v>18</v>
      </c>
      <c r="J112" s="54">
        <v>9</v>
      </c>
      <c r="K112" s="47">
        <f t="shared" si="17"/>
        <v>9</v>
      </c>
      <c r="L112" s="47"/>
      <c r="M112" s="2"/>
    </row>
    <row r="113" spans="1:13" ht="23.95" customHeight="1" x14ac:dyDescent="0.25">
      <c r="A113" s="61"/>
      <c r="B113" s="61"/>
      <c r="C113" s="48" t="s">
        <v>146</v>
      </c>
      <c r="D113" s="47"/>
      <c r="E113" s="47"/>
      <c r="F113" s="47"/>
      <c r="G113" s="47" t="s">
        <v>111</v>
      </c>
      <c r="H113" s="47">
        <v>3</v>
      </c>
      <c r="I113" s="47">
        <v>265</v>
      </c>
      <c r="J113" s="54">
        <v>132.5</v>
      </c>
      <c r="K113" s="47">
        <f t="shared" si="17"/>
        <v>132.5</v>
      </c>
      <c r="L113" s="47"/>
      <c r="M113" s="2"/>
    </row>
    <row r="114" spans="1:13" ht="23.95" customHeight="1" x14ac:dyDescent="0.25">
      <c r="A114" s="61"/>
      <c r="B114" s="61"/>
      <c r="C114" s="48" t="s">
        <v>141</v>
      </c>
      <c r="D114" s="47"/>
      <c r="E114" s="47"/>
      <c r="F114" s="47"/>
      <c r="G114" s="47" t="s">
        <v>111</v>
      </c>
      <c r="H114" s="47">
        <v>3</v>
      </c>
      <c r="I114" s="47">
        <v>61</v>
      </c>
      <c r="J114" s="54">
        <v>30.5</v>
      </c>
      <c r="K114" s="47">
        <f t="shared" si="17"/>
        <v>30.5</v>
      </c>
      <c r="L114" s="47"/>
      <c r="M114" s="2"/>
    </row>
    <row r="115" spans="1:13" ht="23.95" customHeight="1" x14ac:dyDescent="0.25">
      <c r="A115" s="61"/>
      <c r="B115" s="61"/>
      <c r="C115" s="48" t="s">
        <v>142</v>
      </c>
      <c r="D115" s="47"/>
      <c r="E115" s="47"/>
      <c r="F115" s="47"/>
      <c r="G115" s="47" t="s">
        <v>111</v>
      </c>
      <c r="H115" s="47">
        <v>1</v>
      </c>
      <c r="I115" s="47">
        <v>43</v>
      </c>
      <c r="J115" s="54">
        <v>21.5</v>
      </c>
      <c r="K115" s="47">
        <f t="shared" si="17"/>
        <v>21.5</v>
      </c>
      <c r="L115" s="47"/>
      <c r="M115" s="2"/>
    </row>
    <row r="116" spans="1:13" ht="23.95" customHeight="1" x14ac:dyDescent="0.25">
      <c r="A116" s="61"/>
      <c r="B116" s="61"/>
      <c r="C116" s="48" t="s">
        <v>143</v>
      </c>
      <c r="D116" s="47"/>
      <c r="E116" s="47"/>
      <c r="F116" s="47"/>
      <c r="G116" s="47" t="s">
        <v>111</v>
      </c>
      <c r="H116" s="47">
        <v>1</v>
      </c>
      <c r="I116" s="47">
        <v>19</v>
      </c>
      <c r="J116" s="54">
        <v>9.5</v>
      </c>
      <c r="K116" s="47">
        <f t="shared" ref="K116:K128" si="18">I116-J116</f>
        <v>9.5</v>
      </c>
      <c r="L116" s="55"/>
      <c r="M116" s="2"/>
    </row>
    <row r="117" spans="1:13" ht="23.95" customHeight="1" x14ac:dyDescent="0.25">
      <c r="A117" s="61"/>
      <c r="B117" s="61"/>
      <c r="C117" s="48" t="s">
        <v>144</v>
      </c>
      <c r="D117" s="47"/>
      <c r="E117" s="47"/>
      <c r="F117" s="47"/>
      <c r="G117" s="47" t="s">
        <v>111</v>
      </c>
      <c r="H117" s="47">
        <v>1</v>
      </c>
      <c r="I117" s="47">
        <v>93</v>
      </c>
      <c r="J117" s="54">
        <v>46.5</v>
      </c>
      <c r="K117" s="47">
        <f t="shared" si="18"/>
        <v>46.5</v>
      </c>
      <c r="L117" s="55"/>
      <c r="M117" s="2"/>
    </row>
    <row r="118" spans="1:13" ht="23.95" customHeight="1" x14ac:dyDescent="0.25">
      <c r="A118" s="61"/>
      <c r="B118" s="61"/>
      <c r="C118" s="56" t="s">
        <v>148</v>
      </c>
      <c r="D118" s="55">
        <v>2007</v>
      </c>
      <c r="E118" s="55">
        <v>1136135</v>
      </c>
      <c r="F118" s="55">
        <v>1</v>
      </c>
      <c r="G118" s="55" t="s">
        <v>111</v>
      </c>
      <c r="H118" s="55">
        <v>1</v>
      </c>
      <c r="I118" s="55">
        <v>150</v>
      </c>
      <c r="J118" s="55">
        <v>75</v>
      </c>
      <c r="K118" s="55">
        <f t="shared" si="18"/>
        <v>75</v>
      </c>
      <c r="L118" s="55"/>
      <c r="M118" s="2"/>
    </row>
    <row r="119" spans="1:13" ht="23.95" customHeight="1" x14ac:dyDescent="0.25">
      <c r="A119" s="61"/>
      <c r="B119" s="61"/>
      <c r="C119" s="56" t="s">
        <v>149</v>
      </c>
      <c r="D119" s="55">
        <v>2008</v>
      </c>
      <c r="E119" s="55">
        <v>1136140</v>
      </c>
      <c r="F119" s="55"/>
      <c r="G119" s="55" t="s">
        <v>111</v>
      </c>
      <c r="H119" s="55">
        <v>1</v>
      </c>
      <c r="I119" s="55">
        <v>290</v>
      </c>
      <c r="J119" s="55">
        <v>145</v>
      </c>
      <c r="K119" s="55">
        <f t="shared" si="18"/>
        <v>145</v>
      </c>
      <c r="L119" s="55"/>
      <c r="M119" s="2"/>
    </row>
    <row r="120" spans="1:13" ht="23.95" customHeight="1" x14ac:dyDescent="0.25">
      <c r="A120" s="61"/>
      <c r="B120" s="61"/>
      <c r="C120" s="56" t="s">
        <v>150</v>
      </c>
      <c r="D120" s="55">
        <v>2006</v>
      </c>
      <c r="E120" s="55">
        <v>1136115</v>
      </c>
      <c r="F120" s="55"/>
      <c r="G120" s="55" t="s">
        <v>111</v>
      </c>
      <c r="H120" s="55">
        <v>1</v>
      </c>
      <c r="I120" s="55">
        <v>60</v>
      </c>
      <c r="J120" s="55">
        <v>30</v>
      </c>
      <c r="K120" s="55">
        <f t="shared" si="18"/>
        <v>30</v>
      </c>
      <c r="L120" s="55"/>
      <c r="M120" s="2"/>
    </row>
    <row r="121" spans="1:13" ht="23.95" customHeight="1" x14ac:dyDescent="0.25">
      <c r="A121" s="61"/>
      <c r="B121" s="61"/>
      <c r="C121" s="56" t="s">
        <v>151</v>
      </c>
      <c r="D121" s="55">
        <v>2007</v>
      </c>
      <c r="E121" s="55">
        <v>1136129</v>
      </c>
      <c r="F121" s="55"/>
      <c r="G121" s="55" t="s">
        <v>111</v>
      </c>
      <c r="H121" s="55">
        <v>1</v>
      </c>
      <c r="I121" s="55">
        <v>25</v>
      </c>
      <c r="J121" s="55">
        <v>12</v>
      </c>
      <c r="K121" s="55">
        <f t="shared" si="18"/>
        <v>13</v>
      </c>
      <c r="L121" s="55"/>
      <c r="M121" s="2"/>
    </row>
    <row r="122" spans="1:13" ht="23.95" customHeight="1" x14ac:dyDescent="0.25">
      <c r="A122" s="61"/>
      <c r="B122" s="61"/>
      <c r="C122" s="56" t="s">
        <v>152</v>
      </c>
      <c r="D122" s="55">
        <v>2007</v>
      </c>
      <c r="E122" s="55">
        <v>1137070</v>
      </c>
      <c r="F122" s="55"/>
      <c r="G122" s="55" t="s">
        <v>111</v>
      </c>
      <c r="H122" s="55">
        <v>1</v>
      </c>
      <c r="I122" s="55">
        <v>505</v>
      </c>
      <c r="J122" s="55">
        <v>252</v>
      </c>
      <c r="K122" s="55">
        <f t="shared" si="18"/>
        <v>253</v>
      </c>
      <c r="L122" s="55"/>
      <c r="M122" s="2"/>
    </row>
    <row r="123" spans="1:13" ht="37.549999999999997" customHeight="1" x14ac:dyDescent="0.25">
      <c r="A123" s="61"/>
      <c r="B123" s="61"/>
      <c r="C123" s="56" t="s">
        <v>153</v>
      </c>
      <c r="D123" s="55">
        <v>2006</v>
      </c>
      <c r="E123" s="55">
        <v>1136118</v>
      </c>
      <c r="F123" s="55"/>
      <c r="G123" s="55" t="s">
        <v>111</v>
      </c>
      <c r="H123" s="55">
        <v>4</v>
      </c>
      <c r="I123" s="55">
        <v>1840</v>
      </c>
      <c r="J123" s="55">
        <v>920</v>
      </c>
      <c r="K123" s="55">
        <f t="shared" si="18"/>
        <v>920</v>
      </c>
      <c r="L123" s="55"/>
      <c r="M123" s="2"/>
    </row>
    <row r="124" spans="1:13" ht="23.95" customHeight="1" x14ac:dyDescent="0.25">
      <c r="A124" s="61"/>
      <c r="B124" s="61"/>
      <c r="C124" s="56" t="s">
        <v>154</v>
      </c>
      <c r="D124" s="55">
        <v>2007</v>
      </c>
      <c r="E124" s="55">
        <v>1136132</v>
      </c>
      <c r="F124" s="55"/>
      <c r="G124" s="55" t="s">
        <v>111</v>
      </c>
      <c r="H124" s="55">
        <v>1</v>
      </c>
      <c r="I124" s="55">
        <v>120</v>
      </c>
      <c r="J124" s="55">
        <v>60</v>
      </c>
      <c r="K124" s="55">
        <f t="shared" si="18"/>
        <v>60</v>
      </c>
      <c r="L124" s="55"/>
      <c r="M124" s="2"/>
    </row>
    <row r="125" spans="1:13" ht="23.95" customHeight="1" x14ac:dyDescent="0.25">
      <c r="A125" s="61"/>
      <c r="B125" s="61"/>
      <c r="C125" s="56" t="s">
        <v>155</v>
      </c>
      <c r="D125" s="55">
        <v>2007</v>
      </c>
      <c r="E125" s="55">
        <v>1136137</v>
      </c>
      <c r="F125" s="55"/>
      <c r="G125" s="55" t="s">
        <v>111</v>
      </c>
      <c r="H125" s="55">
        <v>1</v>
      </c>
      <c r="I125" s="55">
        <v>60</v>
      </c>
      <c r="J125" s="55">
        <v>30</v>
      </c>
      <c r="K125" s="55">
        <f t="shared" si="18"/>
        <v>30</v>
      </c>
      <c r="L125" s="55"/>
      <c r="M125" s="2"/>
    </row>
    <row r="126" spans="1:13" ht="23.95" customHeight="1" x14ac:dyDescent="0.25">
      <c r="A126" s="61"/>
      <c r="B126" s="61"/>
      <c r="C126" s="56" t="s">
        <v>156</v>
      </c>
      <c r="D126" s="55">
        <v>2011</v>
      </c>
      <c r="E126" s="55">
        <v>1136151</v>
      </c>
      <c r="F126" s="55"/>
      <c r="G126" s="55" t="s">
        <v>111</v>
      </c>
      <c r="H126" s="55">
        <v>1</v>
      </c>
      <c r="I126" s="55">
        <v>84</v>
      </c>
      <c r="J126" s="55">
        <v>42</v>
      </c>
      <c r="K126" s="55">
        <f t="shared" si="18"/>
        <v>42</v>
      </c>
      <c r="L126" s="55"/>
      <c r="M126" s="2"/>
    </row>
    <row r="127" spans="1:13" ht="23.95" customHeight="1" x14ac:dyDescent="0.25">
      <c r="A127" s="61"/>
      <c r="B127" s="61"/>
      <c r="C127" s="56" t="s">
        <v>157</v>
      </c>
      <c r="D127" s="55">
        <v>2007</v>
      </c>
      <c r="E127" s="55">
        <v>1136130</v>
      </c>
      <c r="F127" s="55"/>
      <c r="G127" s="55" t="s">
        <v>111</v>
      </c>
      <c r="H127" s="55">
        <v>1</v>
      </c>
      <c r="I127" s="55">
        <v>25</v>
      </c>
      <c r="J127" s="55">
        <v>12</v>
      </c>
      <c r="K127" s="55">
        <f t="shared" si="18"/>
        <v>13</v>
      </c>
      <c r="L127" s="55"/>
      <c r="M127" s="2"/>
    </row>
    <row r="128" spans="1:13" ht="23.95" customHeight="1" x14ac:dyDescent="0.25">
      <c r="A128" s="61"/>
      <c r="B128" s="61"/>
      <c r="C128" s="56" t="s">
        <v>158</v>
      </c>
      <c r="D128" s="55">
        <v>2007</v>
      </c>
      <c r="E128" s="55">
        <v>1136134</v>
      </c>
      <c r="F128" s="55"/>
      <c r="G128" s="55" t="s">
        <v>111</v>
      </c>
      <c r="H128" s="55">
        <v>1</v>
      </c>
      <c r="I128" s="55">
        <v>55</v>
      </c>
      <c r="J128" s="55">
        <v>28</v>
      </c>
      <c r="K128" s="55">
        <f t="shared" si="18"/>
        <v>27</v>
      </c>
      <c r="L128" s="55"/>
      <c r="M128" s="2"/>
    </row>
    <row r="129" spans="1:13" ht="16.3" x14ac:dyDescent="0.25">
      <c r="A129" s="62"/>
      <c r="B129" s="12" t="s">
        <v>5</v>
      </c>
      <c r="C129" s="7" t="s">
        <v>22</v>
      </c>
      <c r="D129" s="7" t="s">
        <v>22</v>
      </c>
      <c r="E129" s="64" t="s">
        <v>22</v>
      </c>
      <c r="F129" s="64"/>
      <c r="G129" s="7" t="s">
        <v>22</v>
      </c>
      <c r="H129" s="7">
        <f>SUM(H93:H128)</f>
        <v>62</v>
      </c>
      <c r="I129" s="53">
        <f>SUM(I93:I128)</f>
        <v>6463</v>
      </c>
      <c r="J129" s="53">
        <f>SUM(J93:J128)</f>
        <v>3230.5</v>
      </c>
      <c r="K129" s="53">
        <f>SUM(K93:K128)</f>
        <v>3232.5</v>
      </c>
      <c r="L129" s="55"/>
      <c r="M129" s="13"/>
    </row>
    <row r="130" spans="1:13" ht="20.25" customHeight="1" x14ac:dyDescent="0.25">
      <c r="A130" s="60">
        <v>13</v>
      </c>
      <c r="B130" s="60" t="s">
        <v>25</v>
      </c>
      <c r="C130" s="8"/>
      <c r="D130" s="5"/>
      <c r="E130" s="63"/>
      <c r="F130" s="63"/>
      <c r="G130" s="5"/>
      <c r="H130" s="5"/>
      <c r="I130" s="5"/>
      <c r="J130" s="5"/>
      <c r="K130" s="5"/>
      <c r="L130" s="47"/>
      <c r="M130" s="11"/>
    </row>
    <row r="131" spans="1:13" ht="16.3" x14ac:dyDescent="0.25">
      <c r="A131" s="61"/>
      <c r="B131" s="61"/>
      <c r="C131" s="4"/>
      <c r="D131" s="5"/>
      <c r="E131" s="63"/>
      <c r="F131" s="63"/>
      <c r="G131" s="5"/>
      <c r="H131" s="5"/>
      <c r="I131" s="5"/>
      <c r="J131" s="5"/>
      <c r="K131" s="5"/>
      <c r="L131" s="7" t="s">
        <v>22</v>
      </c>
      <c r="M131" s="2"/>
    </row>
    <row r="132" spans="1:13" x14ac:dyDescent="0.25">
      <c r="A132" s="61"/>
      <c r="B132" s="62"/>
      <c r="C132" s="4"/>
      <c r="D132" s="5"/>
      <c r="E132" s="63"/>
      <c r="F132" s="63"/>
      <c r="G132" s="5"/>
      <c r="H132" s="5"/>
      <c r="I132" s="5"/>
      <c r="J132" s="5"/>
      <c r="K132" s="5"/>
      <c r="L132" s="5"/>
      <c r="M132" s="2"/>
    </row>
    <row r="133" spans="1:13" ht="16.3" x14ac:dyDescent="0.25">
      <c r="A133" s="62"/>
      <c r="B133" s="12" t="s">
        <v>5</v>
      </c>
      <c r="C133" s="7" t="s">
        <v>22</v>
      </c>
      <c r="D133" s="7" t="s">
        <v>22</v>
      </c>
      <c r="E133" s="64" t="s">
        <v>22</v>
      </c>
      <c r="F133" s="64"/>
      <c r="G133" s="7" t="s">
        <v>22</v>
      </c>
      <c r="H133" s="7">
        <f>SUM(H130:H132)</f>
        <v>0</v>
      </c>
      <c r="I133" s="7">
        <f t="shared" ref="I133" si="19">SUM(I130:I132)</f>
        <v>0</v>
      </c>
      <c r="J133" s="7">
        <f t="shared" ref="J133" si="20">SUM(J130:J132)</f>
        <v>0</v>
      </c>
      <c r="K133" s="7">
        <f t="shared" ref="K133" si="21">SUM(K130:K132)</f>
        <v>0</v>
      </c>
      <c r="L133" s="5"/>
      <c r="M133" s="2"/>
    </row>
    <row r="134" spans="1:13" x14ac:dyDescent="0.25">
      <c r="A134" s="60">
        <v>14</v>
      </c>
      <c r="B134" s="60" t="s">
        <v>26</v>
      </c>
      <c r="C134" s="8"/>
      <c r="D134" s="3"/>
      <c r="E134" s="69"/>
      <c r="F134" s="69"/>
      <c r="G134" s="3"/>
      <c r="H134" s="3"/>
      <c r="I134" s="3"/>
      <c r="J134" s="3"/>
      <c r="K134" s="3"/>
      <c r="L134" s="5"/>
      <c r="M134" s="2"/>
    </row>
    <row r="135" spans="1:13" ht="16.3" x14ac:dyDescent="0.25">
      <c r="A135" s="65"/>
      <c r="B135" s="67"/>
      <c r="C135" s="4"/>
      <c r="D135" s="5"/>
      <c r="E135" s="63"/>
      <c r="F135" s="63"/>
      <c r="G135" s="5"/>
      <c r="H135" s="5"/>
      <c r="I135" s="5"/>
      <c r="J135" s="5"/>
      <c r="K135" s="5"/>
      <c r="L135" s="7" t="s">
        <v>22</v>
      </c>
      <c r="M135" s="2"/>
    </row>
    <row r="136" spans="1:13" x14ac:dyDescent="0.25">
      <c r="A136" s="65"/>
      <c r="B136" s="68"/>
      <c r="C136" s="4"/>
      <c r="D136" s="5"/>
      <c r="E136" s="63"/>
      <c r="F136" s="63"/>
      <c r="G136" s="5"/>
      <c r="H136" s="5"/>
      <c r="I136" s="5"/>
      <c r="J136" s="5"/>
      <c r="K136" s="5"/>
      <c r="L136" s="3"/>
      <c r="M136" s="2"/>
    </row>
    <row r="137" spans="1:13" ht="39.1" customHeight="1" x14ac:dyDescent="0.25">
      <c r="A137" s="66"/>
      <c r="B137" s="12" t="s">
        <v>5</v>
      </c>
      <c r="C137" s="7" t="s">
        <v>22</v>
      </c>
      <c r="D137" s="7" t="s">
        <v>22</v>
      </c>
      <c r="E137" s="64" t="s">
        <v>22</v>
      </c>
      <c r="F137" s="64"/>
      <c r="G137" s="7" t="s">
        <v>22</v>
      </c>
      <c r="H137" s="7">
        <f>SUM(H134:H136)</f>
        <v>0</v>
      </c>
      <c r="I137" s="7">
        <f t="shared" ref="I137" si="22">SUM(I134:I136)</f>
        <v>0</v>
      </c>
      <c r="J137" s="7">
        <f t="shared" ref="J137" si="23">SUM(J134:J136)</f>
        <v>0</v>
      </c>
      <c r="K137" s="7">
        <f t="shared" ref="K137" si="24">SUM(K134:K136)</f>
        <v>0</v>
      </c>
      <c r="L137" s="5"/>
      <c r="M137" s="13"/>
    </row>
    <row r="138" spans="1:13" ht="25.5" customHeight="1" x14ac:dyDescent="0.25">
      <c r="A138" s="60">
        <v>15</v>
      </c>
      <c r="B138" s="60" t="s">
        <v>27</v>
      </c>
      <c r="C138" s="8"/>
      <c r="D138" s="5"/>
      <c r="E138" s="63"/>
      <c r="F138" s="63"/>
      <c r="G138" s="5"/>
      <c r="H138" s="5"/>
      <c r="I138" s="5"/>
      <c r="J138" s="5"/>
      <c r="K138" s="5"/>
      <c r="L138" s="5"/>
      <c r="M138" s="11"/>
    </row>
    <row r="139" spans="1:13" ht="36.700000000000003" customHeight="1" x14ac:dyDescent="0.25">
      <c r="A139" s="61"/>
      <c r="B139" s="61"/>
      <c r="C139" s="4"/>
      <c r="D139" s="5"/>
      <c r="E139" s="63"/>
      <c r="F139" s="63"/>
      <c r="G139" s="5"/>
      <c r="H139" s="5"/>
      <c r="I139" s="5"/>
      <c r="J139" s="5"/>
      <c r="K139" s="5"/>
      <c r="L139" s="7" t="s">
        <v>22</v>
      </c>
      <c r="M139" s="2"/>
    </row>
    <row r="140" spans="1:13" ht="35.35" customHeight="1" x14ac:dyDescent="0.25">
      <c r="A140" s="61"/>
      <c r="B140" s="62"/>
      <c r="C140" s="4"/>
      <c r="D140" s="5"/>
      <c r="E140" s="63"/>
      <c r="F140" s="63"/>
      <c r="G140" s="5"/>
      <c r="H140" s="5"/>
      <c r="I140" s="5"/>
      <c r="J140" s="5"/>
      <c r="K140" s="5"/>
      <c r="L140" s="5"/>
      <c r="M140" s="2"/>
    </row>
    <row r="141" spans="1:13" ht="42.8" customHeight="1" x14ac:dyDescent="0.25">
      <c r="A141" s="62"/>
      <c r="B141" s="12" t="s">
        <v>5</v>
      </c>
      <c r="C141" s="7" t="s">
        <v>22</v>
      </c>
      <c r="D141" s="7" t="s">
        <v>22</v>
      </c>
      <c r="E141" s="64" t="s">
        <v>22</v>
      </c>
      <c r="F141" s="64"/>
      <c r="G141" s="7" t="s">
        <v>22</v>
      </c>
      <c r="H141" s="7">
        <f>SUM(H138:H140)</f>
        <v>0</v>
      </c>
      <c r="I141" s="7">
        <f t="shared" ref="I141" si="25">SUM(I138:I140)</f>
        <v>0</v>
      </c>
      <c r="J141" s="7">
        <f t="shared" ref="J141" si="26">SUM(J138:J140)</f>
        <v>0</v>
      </c>
      <c r="K141" s="7">
        <f t="shared" ref="K141" si="27">SUM(K138:K140)</f>
        <v>0</v>
      </c>
      <c r="L141" s="5"/>
      <c r="M141" s="2"/>
    </row>
    <row r="142" spans="1:13" x14ac:dyDescent="0.25">
      <c r="A142" s="60">
        <v>16</v>
      </c>
      <c r="B142" s="60" t="s">
        <v>28</v>
      </c>
      <c r="C142" s="8"/>
      <c r="D142" s="3"/>
      <c r="E142" s="69"/>
      <c r="F142" s="69"/>
      <c r="G142" s="3"/>
      <c r="H142" s="3"/>
      <c r="I142" s="3"/>
      <c r="J142" s="3"/>
      <c r="K142" s="3"/>
      <c r="L142" s="5"/>
      <c r="M142" s="2"/>
    </row>
    <row r="143" spans="1:13" ht="16.3" x14ac:dyDescent="0.25">
      <c r="A143" s="65"/>
      <c r="B143" s="67"/>
      <c r="C143" s="4"/>
      <c r="D143" s="5"/>
      <c r="E143" s="63"/>
      <c r="F143" s="63"/>
      <c r="G143" s="5"/>
      <c r="H143" s="5"/>
      <c r="I143" s="5"/>
      <c r="J143" s="5"/>
      <c r="K143" s="5"/>
      <c r="L143" s="7" t="s">
        <v>22</v>
      </c>
      <c r="M143" s="2"/>
    </row>
    <row r="144" spans="1:13" x14ac:dyDescent="0.25">
      <c r="A144" s="65"/>
      <c r="B144" s="68"/>
      <c r="C144" s="4"/>
      <c r="D144" s="5"/>
      <c r="E144" s="63"/>
      <c r="F144" s="63"/>
      <c r="G144" s="5"/>
      <c r="H144" s="5"/>
      <c r="I144" s="5"/>
      <c r="J144" s="5"/>
      <c r="K144" s="5"/>
      <c r="L144" s="3"/>
      <c r="M144" s="2"/>
    </row>
    <row r="145" spans="1:13" ht="35.35" customHeight="1" x14ac:dyDescent="0.25">
      <c r="A145" s="66"/>
      <c r="B145" s="12" t="s">
        <v>5</v>
      </c>
      <c r="C145" s="7" t="s">
        <v>22</v>
      </c>
      <c r="D145" s="7" t="s">
        <v>22</v>
      </c>
      <c r="E145" s="64" t="s">
        <v>22</v>
      </c>
      <c r="F145" s="64"/>
      <c r="G145" s="7" t="s">
        <v>22</v>
      </c>
      <c r="H145" s="7">
        <f>SUM(H142:H144)</f>
        <v>0</v>
      </c>
      <c r="I145" s="7">
        <f t="shared" ref="I145" si="28">SUM(I142:I144)</f>
        <v>0</v>
      </c>
      <c r="J145" s="7">
        <f t="shared" ref="J145" si="29">SUM(J142:J144)</f>
        <v>0</v>
      </c>
      <c r="K145" s="7">
        <f t="shared" ref="K145" si="30">SUM(K142:K144)</f>
        <v>0</v>
      </c>
      <c r="L145" s="5"/>
      <c r="M145" s="13"/>
    </row>
    <row r="146" spans="1:13" ht="20.25" customHeight="1" x14ac:dyDescent="0.25">
      <c r="A146" s="60">
        <v>17</v>
      </c>
      <c r="B146" s="60" t="s">
        <v>29</v>
      </c>
      <c r="C146" s="8"/>
      <c r="D146" s="5"/>
      <c r="E146" s="63"/>
      <c r="F146" s="63"/>
      <c r="G146" s="5"/>
      <c r="H146" s="5"/>
      <c r="I146" s="5"/>
      <c r="J146" s="5"/>
      <c r="K146" s="5"/>
      <c r="L146" s="5"/>
      <c r="M146" s="11"/>
    </row>
    <row r="147" spans="1:13" ht="23.3" customHeight="1" x14ac:dyDescent="0.25">
      <c r="A147" s="61"/>
      <c r="B147" s="61"/>
      <c r="C147" s="4"/>
      <c r="D147" s="5"/>
      <c r="E147" s="63"/>
      <c r="F147" s="63"/>
      <c r="G147" s="5"/>
      <c r="H147" s="5"/>
      <c r="I147" s="5"/>
      <c r="J147" s="5"/>
      <c r="K147" s="5"/>
      <c r="L147" s="7" t="s">
        <v>22</v>
      </c>
      <c r="M147" s="2"/>
    </row>
    <row r="148" spans="1:13" ht="29.25" customHeight="1" x14ac:dyDescent="0.25">
      <c r="A148" s="61"/>
      <c r="B148" s="62"/>
      <c r="C148" s="4"/>
      <c r="D148" s="5"/>
      <c r="E148" s="63"/>
      <c r="F148" s="63"/>
      <c r="G148" s="5"/>
      <c r="H148" s="5"/>
      <c r="I148" s="5"/>
      <c r="J148" s="5"/>
      <c r="K148" s="5"/>
      <c r="L148" s="5"/>
      <c r="M148" s="2"/>
    </row>
    <row r="149" spans="1:13" ht="16.3" x14ac:dyDescent="0.25">
      <c r="A149" s="62"/>
      <c r="B149" s="12" t="s">
        <v>5</v>
      </c>
      <c r="C149" s="7" t="s">
        <v>22</v>
      </c>
      <c r="D149" s="7" t="s">
        <v>22</v>
      </c>
      <c r="E149" s="64" t="s">
        <v>22</v>
      </c>
      <c r="F149" s="64"/>
      <c r="G149" s="7" t="s">
        <v>22</v>
      </c>
      <c r="H149" s="7">
        <f>SUM(H146:H148)</f>
        <v>0</v>
      </c>
      <c r="I149" s="7">
        <f t="shared" ref="I149" si="31">SUM(I146:I148)</f>
        <v>0</v>
      </c>
      <c r="J149" s="7">
        <f t="shared" ref="J149" si="32">SUM(J146:J148)</f>
        <v>0</v>
      </c>
      <c r="K149" s="7">
        <f t="shared" ref="K149" si="33">SUM(K146:K148)</f>
        <v>0</v>
      </c>
      <c r="L149" s="5"/>
      <c r="M149" s="2"/>
    </row>
    <row r="150" spans="1:13" ht="32.950000000000003" customHeight="1" x14ac:dyDescent="0.25">
      <c r="A150" s="57" t="s">
        <v>7</v>
      </c>
      <c r="B150" s="58"/>
      <c r="C150" s="58"/>
      <c r="D150" s="58"/>
      <c r="E150" s="58"/>
      <c r="F150" s="58"/>
      <c r="G150" s="59"/>
      <c r="H150" s="7">
        <f>H149+H145+H141+H137+H133+H129+H92+H88</f>
        <v>62</v>
      </c>
      <c r="I150" s="53">
        <f>I149+I145+I141+I137+I133+I129+I92+I88</f>
        <v>6463</v>
      </c>
      <c r="J150" s="53">
        <f>J149+J145+J141+J137+J133+J129+J92+J88</f>
        <v>3230.5</v>
      </c>
      <c r="K150" s="53">
        <f>K149+K145+K141+K137+K133+K129+K92+K88</f>
        <v>3232.5</v>
      </c>
      <c r="L150" s="5"/>
      <c r="M150" s="2"/>
    </row>
    <row r="151" spans="1:13" ht="16.3" x14ac:dyDescent="0.25">
      <c r="A151" s="60">
        <v>18</v>
      </c>
      <c r="B151" s="60" t="s">
        <v>30</v>
      </c>
      <c r="C151" s="8"/>
      <c r="D151" s="3"/>
      <c r="E151" s="69"/>
      <c r="F151" s="69"/>
      <c r="G151" s="3"/>
      <c r="H151" s="3"/>
      <c r="I151" s="3"/>
      <c r="J151" s="3"/>
      <c r="K151" s="3"/>
      <c r="L151" s="7" t="s">
        <v>22</v>
      </c>
      <c r="M151" s="2"/>
    </row>
    <row r="152" spans="1:13" ht="16.3" x14ac:dyDescent="0.25">
      <c r="A152" s="65"/>
      <c r="B152" s="67"/>
      <c r="C152" s="4"/>
      <c r="D152" s="5"/>
      <c r="E152" s="63"/>
      <c r="F152" s="63"/>
      <c r="G152" s="5"/>
      <c r="H152" s="5"/>
      <c r="I152" s="5"/>
      <c r="J152" s="5"/>
      <c r="K152" s="5"/>
      <c r="L152" s="7" t="s">
        <v>22</v>
      </c>
      <c r="M152" s="2"/>
    </row>
    <row r="153" spans="1:13" x14ac:dyDescent="0.25">
      <c r="A153" s="65"/>
      <c r="B153" s="68"/>
      <c r="C153" s="4"/>
      <c r="D153" s="5"/>
      <c r="E153" s="63"/>
      <c r="F153" s="63"/>
      <c r="G153" s="5"/>
      <c r="H153" s="5"/>
      <c r="I153" s="5"/>
      <c r="J153" s="5"/>
      <c r="K153" s="5"/>
      <c r="L153" s="3"/>
      <c r="M153" s="2"/>
    </row>
    <row r="154" spans="1:13" ht="16.3" x14ac:dyDescent="0.25">
      <c r="A154" s="66"/>
      <c r="B154" s="12" t="s">
        <v>5</v>
      </c>
      <c r="C154" s="7" t="s">
        <v>22</v>
      </c>
      <c r="D154" s="7" t="s">
        <v>22</v>
      </c>
      <c r="E154" s="64" t="s">
        <v>22</v>
      </c>
      <c r="F154" s="64"/>
      <c r="G154" s="7" t="s">
        <v>22</v>
      </c>
      <c r="H154" s="7">
        <f>SUM(H151:H153)</f>
        <v>0</v>
      </c>
      <c r="I154" s="7">
        <f t="shared" ref="I154" si="34">SUM(I151:I153)</f>
        <v>0</v>
      </c>
      <c r="J154" s="7">
        <f t="shared" ref="J154" si="35">SUM(J151:J153)</f>
        <v>0</v>
      </c>
      <c r="K154" s="7">
        <f t="shared" ref="K154" si="36">SUM(K151:K153)</f>
        <v>0</v>
      </c>
      <c r="L154" s="5"/>
      <c r="M154" s="13"/>
    </row>
    <row r="155" spans="1:13" ht="20.25" customHeight="1" x14ac:dyDescent="0.25">
      <c r="A155" s="60">
        <v>19</v>
      </c>
      <c r="B155" s="60" t="s">
        <v>31</v>
      </c>
      <c r="C155" s="8"/>
      <c r="D155" s="5"/>
      <c r="E155" s="63"/>
      <c r="F155" s="63"/>
      <c r="G155" s="5"/>
      <c r="H155" s="5"/>
      <c r="I155" s="5"/>
      <c r="J155" s="5"/>
      <c r="K155" s="5"/>
      <c r="L155" s="5"/>
      <c r="M155" s="11"/>
    </row>
    <row r="156" spans="1:13" ht="16.3" x14ac:dyDescent="0.25">
      <c r="A156" s="61"/>
      <c r="B156" s="61"/>
      <c r="C156" s="4"/>
      <c r="D156" s="5"/>
      <c r="E156" s="63"/>
      <c r="F156" s="63"/>
      <c r="G156" s="5"/>
      <c r="H156" s="5"/>
      <c r="I156" s="5"/>
      <c r="J156" s="5"/>
      <c r="K156" s="5"/>
      <c r="L156" s="7" t="s">
        <v>22</v>
      </c>
      <c r="M156" s="2"/>
    </row>
    <row r="157" spans="1:13" ht="23.95" customHeight="1" x14ac:dyDescent="0.25">
      <c r="A157" s="61"/>
      <c r="B157" s="62"/>
      <c r="C157" s="4"/>
      <c r="D157" s="5"/>
      <c r="E157" s="63"/>
      <c r="F157" s="63"/>
      <c r="G157" s="5"/>
      <c r="H157" s="5"/>
      <c r="I157" s="5"/>
      <c r="J157" s="5"/>
      <c r="K157" s="5"/>
      <c r="L157" s="5"/>
      <c r="M157" s="2"/>
    </row>
    <row r="158" spans="1:13" ht="16.3" x14ac:dyDescent="0.25">
      <c r="A158" s="62"/>
      <c r="B158" s="12" t="s">
        <v>5</v>
      </c>
      <c r="C158" s="7" t="s">
        <v>22</v>
      </c>
      <c r="D158" s="7" t="s">
        <v>22</v>
      </c>
      <c r="E158" s="64" t="s">
        <v>22</v>
      </c>
      <c r="F158" s="64"/>
      <c r="G158" s="7" t="s">
        <v>22</v>
      </c>
      <c r="H158" s="7">
        <f>SUM(H155:H157)</f>
        <v>0</v>
      </c>
      <c r="I158" s="7">
        <f t="shared" ref="I158" si="37">SUM(I155:I157)</f>
        <v>0</v>
      </c>
      <c r="J158" s="7">
        <f t="shared" ref="J158" si="38">SUM(J155:J157)</f>
        <v>0</v>
      </c>
      <c r="K158" s="7">
        <f t="shared" ref="K158" si="39">SUM(K155:K157)</f>
        <v>0</v>
      </c>
      <c r="L158" s="5"/>
      <c r="M158" s="2"/>
    </row>
    <row r="159" spans="1:13" ht="15.8" customHeight="1" x14ac:dyDescent="0.25">
      <c r="A159" s="60">
        <v>20</v>
      </c>
      <c r="B159" s="60" t="s">
        <v>32</v>
      </c>
      <c r="C159" s="8"/>
      <c r="D159" s="3"/>
      <c r="E159" s="69"/>
      <c r="F159" s="69"/>
      <c r="G159" s="3"/>
      <c r="H159" s="3"/>
      <c r="I159" s="3"/>
      <c r="J159" s="3"/>
      <c r="K159" s="3"/>
      <c r="L159" s="5"/>
      <c r="M159" s="2"/>
    </row>
    <row r="160" spans="1:13" ht="16.3" x14ac:dyDescent="0.25">
      <c r="A160" s="65"/>
      <c r="B160" s="61"/>
      <c r="C160" s="4"/>
      <c r="D160" s="5"/>
      <c r="E160" s="63"/>
      <c r="F160" s="63"/>
      <c r="G160" s="5"/>
      <c r="H160" s="5"/>
      <c r="I160" s="5"/>
      <c r="J160" s="5"/>
      <c r="K160" s="5"/>
      <c r="L160" s="7" t="s">
        <v>22</v>
      </c>
      <c r="M160" s="2"/>
    </row>
    <row r="161" spans="1:13" ht="29.25" customHeight="1" x14ac:dyDescent="0.25">
      <c r="A161" s="65"/>
      <c r="B161" s="62"/>
      <c r="C161" s="4"/>
      <c r="D161" s="5"/>
      <c r="E161" s="63"/>
      <c r="F161" s="63"/>
      <c r="G161" s="5"/>
      <c r="H161" s="5"/>
      <c r="I161" s="5"/>
      <c r="J161" s="5"/>
      <c r="K161" s="5"/>
      <c r="L161" s="3"/>
      <c r="M161" s="2"/>
    </row>
    <row r="162" spans="1:13" ht="16.3" x14ac:dyDescent="0.25">
      <c r="A162" s="66"/>
      <c r="B162" s="12" t="s">
        <v>5</v>
      </c>
      <c r="C162" s="7" t="s">
        <v>22</v>
      </c>
      <c r="D162" s="7" t="s">
        <v>22</v>
      </c>
      <c r="E162" s="64" t="s">
        <v>22</v>
      </c>
      <c r="F162" s="64"/>
      <c r="G162" s="7" t="s">
        <v>22</v>
      </c>
      <c r="H162" s="7">
        <f>SUM(H159:H161)</f>
        <v>0</v>
      </c>
      <c r="I162" s="7">
        <f t="shared" ref="I162" si="40">SUM(I159:I161)</f>
        <v>0</v>
      </c>
      <c r="J162" s="7">
        <f t="shared" ref="J162" si="41">SUM(J159:J161)</f>
        <v>0</v>
      </c>
      <c r="K162" s="7">
        <f t="shared" ref="K162" si="42">SUM(K159:K161)</f>
        <v>0</v>
      </c>
      <c r="L162" s="5"/>
      <c r="M162" s="13"/>
    </row>
    <row r="163" spans="1:13" ht="20.25" customHeight="1" x14ac:dyDescent="0.25">
      <c r="A163" s="60">
        <v>21</v>
      </c>
      <c r="B163" s="60" t="s">
        <v>33</v>
      </c>
      <c r="C163" s="8"/>
      <c r="D163" s="5"/>
      <c r="E163" s="63"/>
      <c r="F163" s="63"/>
      <c r="G163" s="5"/>
      <c r="H163" s="5"/>
      <c r="I163" s="5"/>
      <c r="J163" s="5"/>
      <c r="K163" s="5"/>
      <c r="L163" s="5"/>
      <c r="M163" s="11"/>
    </row>
    <row r="164" spans="1:13" ht="16.3" x14ac:dyDescent="0.25">
      <c r="A164" s="61"/>
      <c r="B164" s="61"/>
      <c r="C164" s="4"/>
      <c r="D164" s="5"/>
      <c r="E164" s="63"/>
      <c r="F164" s="63"/>
      <c r="G164" s="5"/>
      <c r="H164" s="5"/>
      <c r="I164" s="5"/>
      <c r="J164" s="5"/>
      <c r="K164" s="5"/>
      <c r="L164" s="7" t="s">
        <v>22</v>
      </c>
      <c r="M164" s="2"/>
    </row>
    <row r="165" spans="1:13" x14ac:dyDescent="0.25">
      <c r="A165" s="61"/>
      <c r="B165" s="62"/>
      <c r="C165" s="4"/>
      <c r="D165" s="5"/>
      <c r="E165" s="63"/>
      <c r="F165" s="63"/>
      <c r="G165" s="5"/>
      <c r="H165" s="5"/>
      <c r="I165" s="5"/>
      <c r="J165" s="5"/>
      <c r="K165" s="5"/>
      <c r="L165" s="5"/>
      <c r="M165" s="2"/>
    </row>
    <row r="166" spans="1:13" ht="16.3" x14ac:dyDescent="0.25">
      <c r="A166" s="62"/>
      <c r="B166" s="12" t="s">
        <v>5</v>
      </c>
      <c r="C166" s="7" t="s">
        <v>22</v>
      </c>
      <c r="D166" s="7" t="s">
        <v>22</v>
      </c>
      <c r="E166" s="64" t="s">
        <v>22</v>
      </c>
      <c r="F166" s="64"/>
      <c r="G166" s="7" t="s">
        <v>22</v>
      </c>
      <c r="H166" s="7">
        <f>SUM(H163:H165)</f>
        <v>0</v>
      </c>
      <c r="I166" s="7">
        <f t="shared" ref="I166" si="43">SUM(I163:I165)</f>
        <v>0</v>
      </c>
      <c r="J166" s="7">
        <f t="shared" ref="J166" si="44">SUM(J163:J165)</f>
        <v>0</v>
      </c>
      <c r="K166" s="7">
        <f t="shared" ref="K166" si="45">SUM(K163:K165)</f>
        <v>0</v>
      </c>
      <c r="L166" s="5"/>
      <c r="M166" s="2"/>
    </row>
    <row r="167" spans="1:13" x14ac:dyDescent="0.25">
      <c r="A167" s="60">
        <v>22</v>
      </c>
      <c r="B167" s="60" t="s">
        <v>34</v>
      </c>
      <c r="C167" s="8"/>
      <c r="D167" s="3"/>
      <c r="E167" s="69"/>
      <c r="F167" s="69"/>
      <c r="G167" s="3"/>
      <c r="H167" s="3"/>
      <c r="I167" s="3"/>
      <c r="J167" s="3"/>
      <c r="K167" s="3"/>
      <c r="L167" s="5"/>
      <c r="M167" s="2"/>
    </row>
    <row r="168" spans="1:13" ht="16.3" x14ac:dyDescent="0.25">
      <c r="A168" s="65"/>
      <c r="B168" s="67"/>
      <c r="C168" s="4"/>
      <c r="D168" s="5"/>
      <c r="E168" s="63"/>
      <c r="F168" s="63"/>
      <c r="G168" s="5"/>
      <c r="H168" s="5"/>
      <c r="I168" s="5"/>
      <c r="J168" s="5"/>
      <c r="K168" s="5"/>
      <c r="L168" s="7" t="s">
        <v>22</v>
      </c>
      <c r="M168" s="2"/>
    </row>
    <row r="169" spans="1:13" ht="36" customHeight="1" x14ac:dyDescent="0.25">
      <c r="A169" s="65"/>
      <c r="B169" s="68"/>
      <c r="C169" s="4"/>
      <c r="D169" s="5"/>
      <c r="E169" s="63"/>
      <c r="F169" s="63"/>
      <c r="G169" s="5"/>
      <c r="H169" s="5"/>
      <c r="I169" s="5"/>
      <c r="J169" s="5"/>
      <c r="K169" s="5"/>
      <c r="L169" s="3"/>
      <c r="M169" s="2"/>
    </row>
    <row r="170" spans="1:13" ht="16.3" x14ac:dyDescent="0.25">
      <c r="A170" s="66"/>
      <c r="B170" s="12" t="s">
        <v>5</v>
      </c>
      <c r="C170" s="7" t="s">
        <v>22</v>
      </c>
      <c r="D170" s="7" t="s">
        <v>22</v>
      </c>
      <c r="E170" s="64" t="s">
        <v>22</v>
      </c>
      <c r="F170" s="64"/>
      <c r="G170" s="7" t="s">
        <v>22</v>
      </c>
      <c r="H170" s="7">
        <f>SUM(H167:H169)</f>
        <v>0</v>
      </c>
      <c r="I170" s="7">
        <f t="shared" ref="I170" si="46">SUM(I167:I169)</f>
        <v>0</v>
      </c>
      <c r="J170" s="7">
        <f t="shared" ref="J170" si="47">SUM(J167:J169)</f>
        <v>0</v>
      </c>
      <c r="K170" s="7">
        <f t="shared" ref="K170" si="48">SUM(K167:K169)</f>
        <v>0</v>
      </c>
      <c r="L170" s="5"/>
      <c r="M170" s="13"/>
    </row>
    <row r="171" spans="1:13" ht="20.25" customHeight="1" x14ac:dyDescent="0.25">
      <c r="A171" s="60">
        <v>23</v>
      </c>
      <c r="B171" s="60" t="s">
        <v>35</v>
      </c>
      <c r="C171" s="8"/>
      <c r="D171" s="5"/>
      <c r="E171" s="63"/>
      <c r="F171" s="63"/>
      <c r="G171" s="5"/>
      <c r="H171" s="5"/>
      <c r="I171" s="5"/>
      <c r="J171" s="5"/>
      <c r="K171" s="5"/>
      <c r="L171" s="5"/>
      <c r="M171" s="11"/>
    </row>
    <row r="172" spans="1:13" ht="16.3" x14ac:dyDescent="0.25">
      <c r="A172" s="61"/>
      <c r="B172" s="61"/>
      <c r="C172" s="4"/>
      <c r="D172" s="5"/>
      <c r="E172" s="63"/>
      <c r="F172" s="63"/>
      <c r="G172" s="5"/>
      <c r="H172" s="5"/>
      <c r="I172" s="5"/>
      <c r="J172" s="5"/>
      <c r="K172" s="5"/>
      <c r="L172" s="7" t="s">
        <v>22</v>
      </c>
      <c r="M172" s="2"/>
    </row>
    <row r="173" spans="1:13" x14ac:dyDescent="0.25">
      <c r="A173" s="61"/>
      <c r="B173" s="62"/>
      <c r="C173" s="4"/>
      <c r="D173" s="5"/>
      <c r="E173" s="63"/>
      <c r="F173" s="63"/>
      <c r="G173" s="5"/>
      <c r="H173" s="5"/>
      <c r="I173" s="5"/>
      <c r="J173" s="5"/>
      <c r="K173" s="5"/>
      <c r="L173" s="5"/>
      <c r="M173" s="2"/>
    </row>
    <row r="174" spans="1:13" ht="16.3" x14ac:dyDescent="0.25">
      <c r="A174" s="62"/>
      <c r="B174" s="12" t="s">
        <v>5</v>
      </c>
      <c r="C174" s="7" t="s">
        <v>22</v>
      </c>
      <c r="D174" s="7" t="s">
        <v>22</v>
      </c>
      <c r="E174" s="64" t="s">
        <v>22</v>
      </c>
      <c r="F174" s="64"/>
      <c r="G174" s="7" t="s">
        <v>22</v>
      </c>
      <c r="H174" s="7">
        <f>SUM(H171:H173)</f>
        <v>0</v>
      </c>
      <c r="I174" s="7">
        <f t="shared" ref="I174" si="49">SUM(I171:I173)</f>
        <v>0</v>
      </c>
      <c r="J174" s="7">
        <f t="shared" ref="J174" si="50">SUM(J171:J173)</f>
        <v>0</v>
      </c>
      <c r="K174" s="7">
        <f t="shared" ref="K174" si="51">SUM(K171:K173)</f>
        <v>0</v>
      </c>
      <c r="L174" s="5"/>
      <c r="M174" s="2"/>
    </row>
    <row r="175" spans="1:13" ht="27.7" customHeight="1" x14ac:dyDescent="0.25">
      <c r="A175" s="57" t="s">
        <v>8</v>
      </c>
      <c r="B175" s="58"/>
      <c r="C175" s="58"/>
      <c r="D175" s="58"/>
      <c r="E175" s="58"/>
      <c r="F175" s="58"/>
      <c r="G175" s="59"/>
      <c r="H175" s="7">
        <f>H174+H170+H166+H162+H158+H154</f>
        <v>0</v>
      </c>
      <c r="I175" s="7">
        <f t="shared" ref="I175:K175" si="52">I174+I170+I166+I162+I158+I154</f>
        <v>0</v>
      </c>
      <c r="J175" s="7">
        <f t="shared" si="52"/>
        <v>0</v>
      </c>
      <c r="K175" s="7">
        <f t="shared" si="52"/>
        <v>0</v>
      </c>
      <c r="L175" s="5"/>
      <c r="M175" s="2"/>
    </row>
    <row r="176" spans="1:13" ht="27" customHeight="1" x14ac:dyDescent="0.25">
      <c r="A176" s="57" t="s">
        <v>9</v>
      </c>
      <c r="B176" s="58"/>
      <c r="C176" s="58"/>
      <c r="D176" s="58"/>
      <c r="E176" s="58"/>
      <c r="F176" s="58"/>
      <c r="G176" s="59"/>
      <c r="H176" s="7">
        <f>H175+H150+H84</f>
        <v>126</v>
      </c>
      <c r="I176" s="53">
        <f>I175+I150+I84</f>
        <v>253360</v>
      </c>
      <c r="J176" s="53">
        <f>J175+J150+J84</f>
        <v>191059.39999999994</v>
      </c>
      <c r="K176" s="53">
        <f>K175+K150+K84</f>
        <v>62300.599999999977</v>
      </c>
      <c r="L176" s="7" t="s">
        <v>22</v>
      </c>
      <c r="M176" s="2"/>
    </row>
    <row r="177" spans="2:12" ht="16.3" x14ac:dyDescent="0.25">
      <c r="L177" s="7" t="s">
        <v>22</v>
      </c>
    </row>
    <row r="178" spans="2:12" ht="13.6" customHeight="1" x14ac:dyDescent="0.25">
      <c r="B178" s="19"/>
      <c r="C178" s="19"/>
      <c r="L178" s="7" t="s">
        <v>22</v>
      </c>
    </row>
  </sheetData>
  <mergeCells count="142">
    <mergeCell ref="A4:L4"/>
    <mergeCell ref="A5:A7"/>
    <mergeCell ref="B5:B7"/>
    <mergeCell ref="D5:D7"/>
    <mergeCell ref="G5:G7"/>
    <mergeCell ref="H5:L6"/>
    <mergeCell ref="E20:F20"/>
    <mergeCell ref="B21:B23"/>
    <mergeCell ref="E21:F21"/>
    <mergeCell ref="E22:F22"/>
    <mergeCell ref="E23:F23"/>
    <mergeCell ref="E5:F7"/>
    <mergeCell ref="C5:C7"/>
    <mergeCell ref="B9:B11"/>
    <mergeCell ref="A9:A12"/>
    <mergeCell ref="B13:B15"/>
    <mergeCell ref="A13:A16"/>
    <mergeCell ref="A21:A24"/>
    <mergeCell ref="E24:F24"/>
    <mergeCell ref="A17:A20"/>
    <mergeCell ref="B17:B19"/>
    <mergeCell ref="E18:F18"/>
    <mergeCell ref="E19:F19"/>
    <mergeCell ref="E14:F14"/>
    <mergeCell ref="E15:F15"/>
    <mergeCell ref="E16:F16"/>
    <mergeCell ref="E17:F17"/>
    <mergeCell ref="E8:F8"/>
    <mergeCell ref="E9:F9"/>
    <mergeCell ref="E10:F10"/>
    <mergeCell ref="E11:F11"/>
    <mergeCell ref="E12:F12"/>
    <mergeCell ref="E13:F13"/>
    <mergeCell ref="A61:A63"/>
    <mergeCell ref="B61:B62"/>
    <mergeCell ref="A64:A75"/>
    <mergeCell ref="B64:B74"/>
    <mergeCell ref="E63:F63"/>
    <mergeCell ref="E62:F62"/>
    <mergeCell ref="E60:F60"/>
    <mergeCell ref="E61:F61"/>
    <mergeCell ref="A25:A60"/>
    <mergeCell ref="B25:B59"/>
    <mergeCell ref="E75:F75"/>
    <mergeCell ref="A85:A88"/>
    <mergeCell ref="B85:B87"/>
    <mergeCell ref="E88:F88"/>
    <mergeCell ref="A89:A92"/>
    <mergeCell ref="B89:B91"/>
    <mergeCell ref="E89:F89"/>
    <mergeCell ref="E90:F90"/>
    <mergeCell ref="E91:F91"/>
    <mergeCell ref="E85:F85"/>
    <mergeCell ref="E86:F86"/>
    <mergeCell ref="E87:F87"/>
    <mergeCell ref="A80:A83"/>
    <mergeCell ref="B80:B82"/>
    <mergeCell ref="E80:F80"/>
    <mergeCell ref="E81:F81"/>
    <mergeCell ref="E82:F82"/>
    <mergeCell ref="E83:F83"/>
    <mergeCell ref="A76:A79"/>
    <mergeCell ref="B76:B78"/>
    <mergeCell ref="E76:F76"/>
    <mergeCell ref="E77:F77"/>
    <mergeCell ref="E78:F78"/>
    <mergeCell ref="E79:F79"/>
    <mergeCell ref="A130:A133"/>
    <mergeCell ref="B130:B132"/>
    <mergeCell ref="E130:F130"/>
    <mergeCell ref="E131:F131"/>
    <mergeCell ref="E132:F132"/>
    <mergeCell ref="E133:F133"/>
    <mergeCell ref="E92:F92"/>
    <mergeCell ref="E96:F96"/>
    <mergeCell ref="E129:F129"/>
    <mergeCell ref="B93:B128"/>
    <mergeCell ref="A93:A129"/>
    <mergeCell ref="A138:A141"/>
    <mergeCell ref="B138:B140"/>
    <mergeCell ref="E138:F138"/>
    <mergeCell ref="E139:F139"/>
    <mergeCell ref="E140:F140"/>
    <mergeCell ref="E141:F141"/>
    <mergeCell ref="A134:A137"/>
    <mergeCell ref="B134:B136"/>
    <mergeCell ref="E134:F134"/>
    <mergeCell ref="E135:F135"/>
    <mergeCell ref="E136:F136"/>
    <mergeCell ref="E137:F137"/>
    <mergeCell ref="A146:A149"/>
    <mergeCell ref="B146:B148"/>
    <mergeCell ref="E146:F146"/>
    <mergeCell ref="E147:F147"/>
    <mergeCell ref="E148:F148"/>
    <mergeCell ref="E149:F149"/>
    <mergeCell ref="A142:A145"/>
    <mergeCell ref="B142:B144"/>
    <mergeCell ref="E142:F142"/>
    <mergeCell ref="E143:F143"/>
    <mergeCell ref="E144:F144"/>
    <mergeCell ref="E145:F145"/>
    <mergeCell ref="E159:F159"/>
    <mergeCell ref="E160:F160"/>
    <mergeCell ref="E161:F161"/>
    <mergeCell ref="E162:F162"/>
    <mergeCell ref="A151:A154"/>
    <mergeCell ref="B151:B153"/>
    <mergeCell ref="E154:F154"/>
    <mergeCell ref="A155:A158"/>
    <mergeCell ref="B155:B157"/>
    <mergeCell ref="E155:F155"/>
    <mergeCell ref="E156:F156"/>
    <mergeCell ref="E157:F157"/>
    <mergeCell ref="E158:F158"/>
    <mergeCell ref="E151:F151"/>
    <mergeCell ref="E152:F152"/>
    <mergeCell ref="E153:F153"/>
    <mergeCell ref="A175:G175"/>
    <mergeCell ref="A176:G176"/>
    <mergeCell ref="A150:G150"/>
    <mergeCell ref="A84:G84"/>
    <mergeCell ref="A171:A174"/>
    <mergeCell ref="B171:B173"/>
    <mergeCell ref="E171:F171"/>
    <mergeCell ref="E172:F172"/>
    <mergeCell ref="E173:F173"/>
    <mergeCell ref="E174:F174"/>
    <mergeCell ref="A167:A170"/>
    <mergeCell ref="B167:B169"/>
    <mergeCell ref="E167:F167"/>
    <mergeCell ref="E168:F168"/>
    <mergeCell ref="E169:F169"/>
    <mergeCell ref="E170:F170"/>
    <mergeCell ref="A163:A166"/>
    <mergeCell ref="B163:B165"/>
    <mergeCell ref="E163:F163"/>
    <mergeCell ref="E164:F164"/>
    <mergeCell ref="E165:F165"/>
    <mergeCell ref="E166:F166"/>
    <mergeCell ref="A159:A162"/>
    <mergeCell ref="B159:B161"/>
  </mergeCells>
  <pageMargins left="0.82677165354330717" right="0.23622047244094491" top="0.74803149606299213" bottom="0.74803149606299213" header="0.31496062992125984" footer="0.31496062992125984"/>
  <pageSetup paperSize="9" scale="49" orientation="landscape" verticalDpi="0" r:id="rId1"/>
  <rowBreaks count="4" manualBreakCount="4">
    <brk id="40" max="12" man="1"/>
    <brk id="75" max="12" man="1"/>
    <brk id="110" max="12" man="1"/>
    <brk id="15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view="pageBreakPreview" topLeftCell="A13" zoomScale="60" zoomScaleNormal="100" workbookViewId="0">
      <selection activeCell="F9" sqref="F9:H9"/>
    </sheetView>
  </sheetViews>
  <sheetFormatPr defaultColWidth="9.125" defaultRowHeight="15.65" x14ac:dyDescent="0.25"/>
  <cols>
    <col min="1" max="1" width="6" style="23" customWidth="1"/>
    <col min="2" max="2" width="21.375" style="11" customWidth="1"/>
    <col min="3" max="3" width="26.125" style="11" customWidth="1"/>
    <col min="4" max="4" width="16.875" style="11" customWidth="1"/>
    <col min="5" max="5" width="9.875" style="11" customWidth="1"/>
    <col min="6" max="6" width="10.25" style="11" customWidth="1"/>
    <col min="7" max="7" width="10.625" style="11" customWidth="1"/>
    <col min="8" max="8" width="13" style="11" customWidth="1"/>
    <col min="9" max="9" width="14" style="11" customWidth="1"/>
    <col min="10" max="16384" width="9.125" style="11"/>
  </cols>
  <sheetData>
    <row r="1" spans="1:9" s="1" customFormat="1" x14ac:dyDescent="0.25">
      <c r="A1" s="27"/>
      <c r="H1" s="1" t="s">
        <v>94</v>
      </c>
    </row>
    <row r="2" spans="1:9" s="1" customFormat="1" x14ac:dyDescent="0.25">
      <c r="A2" s="27"/>
      <c r="H2" s="1" t="s">
        <v>65</v>
      </c>
    </row>
    <row r="3" spans="1:9" s="1" customFormat="1" x14ac:dyDescent="0.25">
      <c r="A3" s="24"/>
      <c r="B3" s="25"/>
      <c r="C3" s="25"/>
      <c r="D3" s="25"/>
      <c r="E3" s="25"/>
      <c r="F3" s="25"/>
      <c r="G3" s="25"/>
      <c r="H3" s="25"/>
      <c r="I3" s="25"/>
    </row>
    <row r="4" spans="1:9" s="1" customFormat="1" hidden="1" x14ac:dyDescent="0.25">
      <c r="A4" s="24"/>
      <c r="B4" s="25"/>
      <c r="C4" s="25"/>
      <c r="D4" s="25"/>
      <c r="E4" s="25"/>
      <c r="F4" s="25"/>
      <c r="G4" s="25"/>
      <c r="H4" s="25"/>
      <c r="I4" s="25"/>
    </row>
    <row r="5" spans="1:9" hidden="1" x14ac:dyDescent="0.25">
      <c r="A5" s="26"/>
      <c r="B5" s="26"/>
      <c r="C5" s="26"/>
      <c r="D5" s="26"/>
      <c r="E5" s="26"/>
      <c r="F5" s="26"/>
      <c r="G5" s="26"/>
      <c r="H5" s="26"/>
      <c r="I5" s="26"/>
    </row>
    <row r="6" spans="1:9" hidden="1" x14ac:dyDescent="0.25">
      <c r="A6" s="26"/>
      <c r="B6" s="26"/>
      <c r="C6" s="26"/>
      <c r="D6" s="26"/>
      <c r="E6" s="26"/>
      <c r="F6" s="26"/>
      <c r="G6" s="26"/>
      <c r="H6" s="26"/>
      <c r="I6" s="26"/>
    </row>
    <row r="7" spans="1:9" hidden="1" x14ac:dyDescent="0.25">
      <c r="A7" s="26"/>
      <c r="B7" s="26"/>
      <c r="C7" s="26"/>
      <c r="D7" s="26"/>
      <c r="E7" s="26"/>
      <c r="F7" s="26"/>
      <c r="G7" s="26"/>
      <c r="H7" s="26"/>
      <c r="I7" s="26"/>
    </row>
    <row r="8" spans="1:9" ht="14.95" customHeight="1" x14ac:dyDescent="0.25">
      <c r="A8" s="57" t="s">
        <v>77</v>
      </c>
      <c r="B8" s="58"/>
      <c r="C8" s="58"/>
      <c r="D8" s="58"/>
      <c r="E8" s="58"/>
      <c r="F8" s="58"/>
      <c r="G8" s="58"/>
      <c r="H8" s="58"/>
      <c r="I8" s="59"/>
    </row>
    <row r="9" spans="1:9" ht="14.95" customHeight="1" x14ac:dyDescent="0.25">
      <c r="A9" s="90" t="s">
        <v>0</v>
      </c>
      <c r="B9" s="81" t="s">
        <v>1</v>
      </c>
      <c r="C9" s="93" t="s">
        <v>40</v>
      </c>
      <c r="D9" s="94"/>
      <c r="E9" s="81" t="s">
        <v>41</v>
      </c>
      <c r="F9" s="93" t="s">
        <v>2</v>
      </c>
      <c r="G9" s="102"/>
      <c r="H9" s="94"/>
      <c r="I9" s="81" t="s">
        <v>42</v>
      </c>
    </row>
    <row r="10" spans="1:9" ht="41.3" customHeight="1" x14ac:dyDescent="0.25">
      <c r="A10" s="91"/>
      <c r="B10" s="101"/>
      <c r="C10" s="81" t="s">
        <v>56</v>
      </c>
      <c r="D10" s="81" t="s">
        <v>97</v>
      </c>
      <c r="E10" s="101"/>
      <c r="F10" s="81" t="s">
        <v>43</v>
      </c>
      <c r="G10" s="81" t="s">
        <v>44</v>
      </c>
      <c r="H10" s="81" t="s">
        <v>45</v>
      </c>
      <c r="I10" s="101"/>
    </row>
    <row r="11" spans="1:9" ht="7.5" customHeight="1" x14ac:dyDescent="0.25">
      <c r="A11" s="92"/>
      <c r="B11" s="95"/>
      <c r="C11" s="95"/>
      <c r="D11" s="95"/>
      <c r="E11" s="95"/>
      <c r="F11" s="95"/>
      <c r="G11" s="95"/>
      <c r="H11" s="95"/>
      <c r="I11" s="95"/>
    </row>
    <row r="12" spans="1:9" s="42" customFormat="1" ht="14.95" customHeight="1" x14ac:dyDescent="0.25">
      <c r="A12" s="37">
        <v>1</v>
      </c>
      <c r="B12" s="37">
        <v>2</v>
      </c>
      <c r="C12" s="37">
        <v>3</v>
      </c>
      <c r="D12" s="37">
        <v>4</v>
      </c>
      <c r="E12" s="37">
        <v>5</v>
      </c>
      <c r="F12" s="37">
        <v>6</v>
      </c>
      <c r="G12" s="37">
        <v>7</v>
      </c>
      <c r="H12" s="37">
        <v>8</v>
      </c>
      <c r="I12" s="37">
        <v>9</v>
      </c>
    </row>
    <row r="13" spans="1:9" ht="14.95" customHeight="1" x14ac:dyDescent="0.25">
      <c r="A13" s="84" t="s">
        <v>49</v>
      </c>
      <c r="B13" s="60" t="s">
        <v>57</v>
      </c>
      <c r="C13" s="16" t="s">
        <v>6</v>
      </c>
      <c r="D13" s="9"/>
      <c r="E13" s="9"/>
      <c r="F13" s="9"/>
      <c r="G13" s="9"/>
      <c r="H13" s="9"/>
      <c r="I13" s="9"/>
    </row>
    <row r="14" spans="1:9" ht="14.95" customHeight="1" x14ac:dyDescent="0.25">
      <c r="A14" s="85"/>
      <c r="B14" s="61"/>
      <c r="C14" s="16" t="s">
        <v>13</v>
      </c>
      <c r="D14" s="9"/>
      <c r="E14" s="9"/>
      <c r="F14" s="9"/>
      <c r="G14" s="9"/>
      <c r="H14" s="9"/>
      <c r="I14" s="9"/>
    </row>
    <row r="15" spans="1:9" ht="14.95" customHeight="1" x14ac:dyDescent="0.25">
      <c r="A15" s="85"/>
      <c r="B15" s="62"/>
      <c r="C15" s="16" t="s">
        <v>6</v>
      </c>
      <c r="D15" s="9"/>
      <c r="E15" s="9"/>
      <c r="F15" s="9"/>
      <c r="G15" s="9"/>
      <c r="H15" s="9"/>
      <c r="I15" s="9"/>
    </row>
    <row r="16" spans="1:9" ht="30.1" customHeight="1" x14ac:dyDescent="0.25">
      <c r="A16" s="86"/>
      <c r="B16" s="12" t="s">
        <v>5</v>
      </c>
      <c r="C16" s="20" t="s">
        <v>22</v>
      </c>
      <c r="D16" s="20" t="s">
        <v>22</v>
      </c>
      <c r="E16" s="20" t="s">
        <v>22</v>
      </c>
      <c r="F16" s="20">
        <f>SUM(F13:F15)</f>
        <v>0</v>
      </c>
      <c r="G16" s="20">
        <f t="shared" ref="G16:H16" si="0">SUM(G13:G15)</f>
        <v>0</v>
      </c>
      <c r="H16" s="20">
        <f t="shared" si="0"/>
        <v>0</v>
      </c>
      <c r="I16" s="20" t="s">
        <v>22</v>
      </c>
    </row>
    <row r="17" spans="1:9" ht="14.95" customHeight="1" x14ac:dyDescent="0.25">
      <c r="A17" s="84" t="s">
        <v>50</v>
      </c>
      <c r="B17" s="60" t="s">
        <v>58</v>
      </c>
      <c r="C17" s="16" t="s">
        <v>6</v>
      </c>
      <c r="D17" s="9"/>
      <c r="E17" s="9"/>
      <c r="F17" s="9"/>
      <c r="G17" s="9"/>
      <c r="H17" s="9"/>
      <c r="I17" s="9"/>
    </row>
    <row r="18" spans="1:9" ht="14.95" customHeight="1" x14ac:dyDescent="0.25">
      <c r="A18" s="85"/>
      <c r="B18" s="61"/>
      <c r="C18" s="16" t="s">
        <v>13</v>
      </c>
      <c r="D18" s="9"/>
      <c r="E18" s="9"/>
      <c r="F18" s="9"/>
      <c r="G18" s="9"/>
      <c r="H18" s="9"/>
      <c r="I18" s="9"/>
    </row>
    <row r="19" spans="1:9" ht="14.95" customHeight="1" x14ac:dyDescent="0.25">
      <c r="A19" s="85"/>
      <c r="B19" s="62"/>
      <c r="C19" s="16" t="s">
        <v>6</v>
      </c>
      <c r="D19" s="9"/>
      <c r="E19" s="9"/>
      <c r="F19" s="9"/>
      <c r="G19" s="9"/>
      <c r="H19" s="9"/>
      <c r="I19" s="9"/>
    </row>
    <row r="20" spans="1:9" ht="28.55" customHeight="1" x14ac:dyDescent="0.25">
      <c r="A20" s="86"/>
      <c r="B20" s="12" t="s">
        <v>5</v>
      </c>
      <c r="C20" s="20" t="s">
        <v>22</v>
      </c>
      <c r="D20" s="20" t="s">
        <v>22</v>
      </c>
      <c r="E20" s="20" t="s">
        <v>22</v>
      </c>
      <c r="F20" s="20">
        <f>SUM(F17:F19)</f>
        <v>0</v>
      </c>
      <c r="G20" s="20">
        <f t="shared" ref="G20" si="1">SUM(G17:G19)</f>
        <v>0</v>
      </c>
      <c r="H20" s="20">
        <f t="shared" ref="H20" si="2">SUM(H17:H19)</f>
        <v>0</v>
      </c>
      <c r="I20" s="20" t="s">
        <v>22</v>
      </c>
    </row>
    <row r="21" spans="1:9" ht="14.95" customHeight="1" x14ac:dyDescent="0.25">
      <c r="A21" s="84" t="s">
        <v>51</v>
      </c>
      <c r="B21" s="60" t="s">
        <v>59</v>
      </c>
      <c r="C21" s="16" t="s">
        <v>6</v>
      </c>
      <c r="D21" s="14"/>
      <c r="E21" s="14"/>
      <c r="F21" s="14"/>
      <c r="G21" s="14"/>
      <c r="H21" s="14"/>
      <c r="I21" s="14"/>
    </row>
    <row r="22" spans="1:9" ht="14.95" customHeight="1" x14ac:dyDescent="0.25">
      <c r="A22" s="85"/>
      <c r="B22" s="61"/>
      <c r="C22" s="16" t="s">
        <v>13</v>
      </c>
      <c r="D22" s="14"/>
      <c r="E22" s="14"/>
      <c r="F22" s="14"/>
      <c r="G22" s="14"/>
      <c r="H22" s="14"/>
      <c r="I22" s="14"/>
    </row>
    <row r="23" spans="1:9" ht="14.95" customHeight="1" x14ac:dyDescent="0.25">
      <c r="A23" s="85"/>
      <c r="B23" s="62"/>
      <c r="C23" s="16" t="s">
        <v>6</v>
      </c>
      <c r="D23" s="14"/>
      <c r="E23" s="14"/>
      <c r="F23" s="14"/>
      <c r="G23" s="14"/>
      <c r="H23" s="14"/>
      <c r="I23" s="14"/>
    </row>
    <row r="24" spans="1:9" ht="32.950000000000003" customHeight="1" x14ac:dyDescent="0.25">
      <c r="A24" s="86"/>
      <c r="B24" s="12" t="s">
        <v>5</v>
      </c>
      <c r="C24" s="20" t="s">
        <v>22</v>
      </c>
      <c r="D24" s="20" t="s">
        <v>22</v>
      </c>
      <c r="E24" s="20" t="s">
        <v>22</v>
      </c>
      <c r="F24" s="20">
        <f>SUM(F21:F23)</f>
        <v>0</v>
      </c>
      <c r="G24" s="20">
        <f t="shared" ref="G24" si="3">SUM(G21:G23)</f>
        <v>0</v>
      </c>
      <c r="H24" s="20">
        <f t="shared" ref="H24" si="4">SUM(H21:H23)</f>
        <v>0</v>
      </c>
      <c r="I24" s="20" t="s">
        <v>22</v>
      </c>
    </row>
    <row r="25" spans="1:9" ht="14.95" customHeight="1" x14ac:dyDescent="0.25">
      <c r="A25" s="84" t="s">
        <v>52</v>
      </c>
      <c r="B25" s="60" t="s">
        <v>60</v>
      </c>
      <c r="C25" s="16" t="s">
        <v>6</v>
      </c>
      <c r="D25" s="14"/>
      <c r="E25" s="14"/>
      <c r="F25" s="14"/>
      <c r="G25" s="14"/>
      <c r="H25" s="14"/>
      <c r="I25" s="14"/>
    </row>
    <row r="26" spans="1:9" ht="14.95" customHeight="1" x14ac:dyDescent="0.25">
      <c r="A26" s="85"/>
      <c r="B26" s="61"/>
      <c r="C26" s="16" t="s">
        <v>13</v>
      </c>
      <c r="D26" s="14"/>
      <c r="E26" s="14"/>
      <c r="F26" s="14"/>
      <c r="G26" s="14"/>
      <c r="H26" s="14"/>
      <c r="I26" s="14"/>
    </row>
    <row r="27" spans="1:9" ht="14.95" customHeight="1" x14ac:dyDescent="0.25">
      <c r="A27" s="85"/>
      <c r="B27" s="62"/>
      <c r="C27" s="16" t="s">
        <v>6</v>
      </c>
      <c r="D27" s="14"/>
      <c r="E27" s="14"/>
      <c r="F27" s="14"/>
      <c r="G27" s="14"/>
      <c r="H27" s="14"/>
      <c r="I27" s="14"/>
    </row>
    <row r="28" spans="1:9" ht="31.6" customHeight="1" x14ac:dyDescent="0.25">
      <c r="A28" s="86"/>
      <c r="B28" s="12" t="s">
        <v>5</v>
      </c>
      <c r="C28" s="20" t="s">
        <v>22</v>
      </c>
      <c r="D28" s="20" t="s">
        <v>22</v>
      </c>
      <c r="E28" s="20" t="s">
        <v>22</v>
      </c>
      <c r="F28" s="20">
        <f>SUM(F25:F27)</f>
        <v>0</v>
      </c>
      <c r="G28" s="20">
        <f t="shared" ref="G28" si="5">SUM(G25:G27)</f>
        <v>0</v>
      </c>
      <c r="H28" s="20">
        <f t="shared" ref="H28" si="6">SUM(H25:H27)</f>
        <v>0</v>
      </c>
      <c r="I28" s="20" t="s">
        <v>22</v>
      </c>
    </row>
    <row r="29" spans="1:9" ht="14.95" customHeight="1" x14ac:dyDescent="0.25">
      <c r="A29" s="84" t="s">
        <v>53</v>
      </c>
      <c r="B29" s="60" t="s">
        <v>61</v>
      </c>
      <c r="C29" s="16" t="s">
        <v>6</v>
      </c>
      <c r="D29" s="14"/>
      <c r="E29" s="14"/>
      <c r="F29" s="14"/>
      <c r="G29" s="14"/>
      <c r="H29" s="14"/>
      <c r="I29" s="14"/>
    </row>
    <row r="30" spans="1:9" ht="14.95" customHeight="1" x14ac:dyDescent="0.25">
      <c r="A30" s="85"/>
      <c r="B30" s="61"/>
      <c r="C30" s="16" t="s">
        <v>13</v>
      </c>
      <c r="D30" s="14"/>
      <c r="E30" s="14"/>
      <c r="F30" s="14"/>
      <c r="G30" s="14"/>
      <c r="H30" s="14"/>
      <c r="I30" s="14"/>
    </row>
    <row r="31" spans="1:9" ht="14.95" customHeight="1" x14ac:dyDescent="0.25">
      <c r="A31" s="85"/>
      <c r="B31" s="62"/>
      <c r="C31" s="16" t="s">
        <v>6</v>
      </c>
      <c r="D31" s="14"/>
      <c r="E31" s="14"/>
      <c r="F31" s="14"/>
      <c r="G31" s="14"/>
      <c r="H31" s="14"/>
      <c r="I31" s="14"/>
    </row>
    <row r="32" spans="1:9" ht="31.6" customHeight="1" x14ac:dyDescent="0.25">
      <c r="A32" s="86"/>
      <c r="B32" s="12" t="s">
        <v>5</v>
      </c>
      <c r="C32" s="20" t="s">
        <v>22</v>
      </c>
      <c r="D32" s="20" t="s">
        <v>22</v>
      </c>
      <c r="E32" s="20" t="s">
        <v>22</v>
      </c>
      <c r="F32" s="20">
        <f>SUM(F29:F31)</f>
        <v>0</v>
      </c>
      <c r="G32" s="20">
        <f t="shared" ref="G32" si="7">SUM(G29:G31)</f>
        <v>0</v>
      </c>
      <c r="H32" s="20">
        <f t="shared" ref="H32" si="8">SUM(H29:H31)</f>
        <v>0</v>
      </c>
      <c r="I32" s="20" t="s">
        <v>22</v>
      </c>
    </row>
    <row r="33" spans="1:9" ht="15.8" customHeight="1" x14ac:dyDescent="0.25">
      <c r="A33" s="99" t="s">
        <v>54</v>
      </c>
      <c r="B33" s="96" t="s">
        <v>62</v>
      </c>
      <c r="C33" s="16" t="s">
        <v>6</v>
      </c>
      <c r="D33" s="9"/>
      <c r="E33" s="9"/>
      <c r="F33" s="9"/>
      <c r="G33" s="9"/>
      <c r="H33" s="9"/>
      <c r="I33" s="9"/>
    </row>
    <row r="34" spans="1:9" ht="15.8" customHeight="1" x14ac:dyDescent="0.25">
      <c r="A34" s="99"/>
      <c r="B34" s="97"/>
      <c r="C34" s="16" t="s">
        <v>13</v>
      </c>
      <c r="D34" s="9"/>
      <c r="E34" s="9"/>
      <c r="F34" s="9"/>
      <c r="G34" s="9"/>
      <c r="H34" s="9"/>
      <c r="I34" s="9"/>
    </row>
    <row r="35" spans="1:9" ht="15.8" customHeight="1" x14ac:dyDescent="0.25">
      <c r="A35" s="99"/>
      <c r="B35" s="98"/>
      <c r="C35" s="16" t="s">
        <v>6</v>
      </c>
      <c r="D35" s="9"/>
      <c r="E35" s="9"/>
      <c r="F35" s="9"/>
      <c r="G35" s="9"/>
      <c r="H35" s="9"/>
      <c r="I35" s="9"/>
    </row>
    <row r="36" spans="1:9" ht="30.75" customHeight="1" x14ac:dyDescent="0.25">
      <c r="A36" s="99"/>
      <c r="B36" s="17" t="s">
        <v>5</v>
      </c>
      <c r="C36" s="20" t="s">
        <v>22</v>
      </c>
      <c r="D36" s="20" t="s">
        <v>22</v>
      </c>
      <c r="E36" s="20" t="s">
        <v>22</v>
      </c>
      <c r="F36" s="20">
        <f>SUM(F33:F35)</f>
        <v>0</v>
      </c>
      <c r="G36" s="20">
        <f t="shared" ref="G36" si="9">SUM(G33:G35)</f>
        <v>0</v>
      </c>
      <c r="H36" s="20">
        <f t="shared" ref="H36" si="10">SUM(H33:H35)</f>
        <v>0</v>
      </c>
      <c r="I36" s="20" t="s">
        <v>22</v>
      </c>
    </row>
    <row r="37" spans="1:9" ht="15.8" customHeight="1" x14ac:dyDescent="0.25">
      <c r="A37" s="100" t="s">
        <v>67</v>
      </c>
      <c r="B37" s="96" t="s">
        <v>63</v>
      </c>
      <c r="C37" s="16" t="s">
        <v>6</v>
      </c>
      <c r="D37" s="16"/>
      <c r="E37" s="9"/>
      <c r="F37" s="9"/>
      <c r="G37" s="9"/>
      <c r="H37" s="9"/>
      <c r="I37" s="9"/>
    </row>
    <row r="38" spans="1:9" ht="15.8" customHeight="1" x14ac:dyDescent="0.25">
      <c r="A38" s="100"/>
      <c r="B38" s="97"/>
      <c r="C38" s="16" t="s">
        <v>13</v>
      </c>
      <c r="D38" s="16"/>
      <c r="E38" s="9"/>
      <c r="F38" s="9"/>
      <c r="G38" s="9"/>
      <c r="H38" s="9"/>
      <c r="I38" s="9"/>
    </row>
    <row r="39" spans="1:9" ht="15.8" customHeight="1" x14ac:dyDescent="0.25">
      <c r="A39" s="100"/>
      <c r="B39" s="98"/>
      <c r="C39" s="16" t="s">
        <v>6</v>
      </c>
      <c r="D39" s="16"/>
      <c r="E39" s="9"/>
      <c r="F39" s="9"/>
      <c r="G39" s="9"/>
      <c r="H39" s="9"/>
      <c r="I39" s="9"/>
    </row>
    <row r="40" spans="1:9" ht="30.75" customHeight="1" x14ac:dyDescent="0.25">
      <c r="A40" s="100"/>
      <c r="B40" s="17" t="s">
        <v>5</v>
      </c>
      <c r="C40" s="20" t="s">
        <v>22</v>
      </c>
      <c r="D40" s="20" t="s">
        <v>22</v>
      </c>
      <c r="E40" s="20" t="s">
        <v>22</v>
      </c>
      <c r="F40" s="20">
        <f>SUM(F37:F39)</f>
        <v>0</v>
      </c>
      <c r="G40" s="20">
        <f t="shared" ref="G40" si="11">SUM(G37:G39)</f>
        <v>0</v>
      </c>
      <c r="H40" s="20">
        <f t="shared" ref="H40" si="12">SUM(H37:H39)</f>
        <v>0</v>
      </c>
      <c r="I40" s="20" t="s">
        <v>22</v>
      </c>
    </row>
    <row r="41" spans="1:9" ht="15.8" customHeight="1" x14ac:dyDescent="0.25">
      <c r="A41" s="99" t="s">
        <v>66</v>
      </c>
      <c r="B41" s="87" t="s">
        <v>64</v>
      </c>
      <c r="C41" s="16" t="s">
        <v>6</v>
      </c>
      <c r="D41" s="6"/>
      <c r="E41" s="3"/>
      <c r="F41" s="3"/>
      <c r="G41" s="3"/>
      <c r="H41" s="3"/>
      <c r="I41" s="3"/>
    </row>
    <row r="42" spans="1:9" ht="13.6" customHeight="1" x14ac:dyDescent="0.25">
      <c r="A42" s="99"/>
      <c r="B42" s="88"/>
      <c r="C42" s="16" t="s">
        <v>13</v>
      </c>
      <c r="D42" s="6"/>
      <c r="E42" s="3"/>
      <c r="F42" s="3"/>
      <c r="G42" s="3"/>
      <c r="H42" s="3"/>
      <c r="I42" s="3"/>
    </row>
    <row r="43" spans="1:9" ht="13.6" customHeight="1" x14ac:dyDescent="0.25">
      <c r="A43" s="99"/>
      <c r="B43" s="89"/>
      <c r="C43" s="16" t="s">
        <v>6</v>
      </c>
      <c r="D43" s="21"/>
      <c r="E43" s="22"/>
      <c r="F43" s="10"/>
      <c r="G43" s="10"/>
      <c r="H43" s="10"/>
      <c r="I43" s="10"/>
    </row>
    <row r="44" spans="1:9" ht="28.55" customHeight="1" x14ac:dyDescent="0.25">
      <c r="A44" s="99"/>
      <c r="B44" s="17" t="s">
        <v>5</v>
      </c>
      <c r="C44" s="20" t="s">
        <v>22</v>
      </c>
      <c r="D44" s="20" t="s">
        <v>22</v>
      </c>
      <c r="E44" s="20" t="s">
        <v>22</v>
      </c>
      <c r="F44" s="20">
        <f>SUM(F41:F43)</f>
        <v>0</v>
      </c>
      <c r="G44" s="20">
        <f t="shared" ref="G44" si="13">SUM(G41:G43)</f>
        <v>0</v>
      </c>
      <c r="H44" s="20">
        <f t="shared" ref="H44" si="14">SUM(H41:H43)</f>
        <v>0</v>
      </c>
      <c r="I44" s="20" t="s">
        <v>22</v>
      </c>
    </row>
    <row r="45" spans="1:9" ht="33.799999999999997" customHeight="1" x14ac:dyDescent="0.25">
      <c r="A45" s="57" t="s">
        <v>46</v>
      </c>
      <c r="B45" s="58"/>
      <c r="C45" s="58"/>
      <c r="D45" s="58"/>
      <c r="E45" s="59"/>
      <c r="F45" s="12">
        <f>F44+F40+F36+F32+F28+F24+F20+F16</f>
        <v>0</v>
      </c>
      <c r="G45" s="12">
        <f t="shared" ref="G45:H45" si="15">G44+G40+G36+G32+G28+G24+G20+G16</f>
        <v>0</v>
      </c>
      <c r="H45" s="12">
        <f t="shared" si="15"/>
        <v>0</v>
      </c>
      <c r="I45" s="12" t="s">
        <v>22</v>
      </c>
    </row>
    <row r="46" spans="1:9" ht="18" customHeight="1" x14ac:dyDescent="0.25">
      <c r="A46" s="84" t="s">
        <v>68</v>
      </c>
      <c r="B46" s="60" t="s">
        <v>69</v>
      </c>
      <c r="C46" s="16" t="s">
        <v>6</v>
      </c>
      <c r="D46" s="10"/>
      <c r="E46" s="10"/>
      <c r="F46" s="10"/>
      <c r="G46" s="10"/>
      <c r="H46" s="10"/>
      <c r="I46" s="10"/>
    </row>
    <row r="47" spans="1:9" x14ac:dyDescent="0.25">
      <c r="A47" s="85"/>
      <c r="B47" s="61"/>
      <c r="C47" s="16" t="s">
        <v>13</v>
      </c>
      <c r="D47" s="3"/>
      <c r="E47" s="3"/>
      <c r="F47" s="3"/>
      <c r="G47" s="3"/>
      <c r="H47" s="3"/>
      <c r="I47" s="3"/>
    </row>
    <row r="48" spans="1:9" x14ac:dyDescent="0.25">
      <c r="A48" s="85"/>
      <c r="B48" s="62"/>
      <c r="C48" s="16" t="s">
        <v>6</v>
      </c>
      <c r="D48" s="3"/>
      <c r="E48" s="3"/>
      <c r="F48" s="3"/>
      <c r="G48" s="3"/>
      <c r="H48" s="3"/>
      <c r="I48" s="3"/>
    </row>
    <row r="49" spans="1:9" ht="31.25" x14ac:dyDescent="0.25">
      <c r="A49" s="86"/>
      <c r="B49" s="17" t="s">
        <v>5</v>
      </c>
      <c r="C49" s="20" t="s">
        <v>22</v>
      </c>
      <c r="D49" s="20" t="s">
        <v>22</v>
      </c>
      <c r="E49" s="20" t="s">
        <v>22</v>
      </c>
      <c r="F49" s="20">
        <f>SUM(F46:F48)</f>
        <v>0</v>
      </c>
      <c r="G49" s="20">
        <f t="shared" ref="G49" si="16">SUM(G46:G48)</f>
        <v>0</v>
      </c>
      <c r="H49" s="20">
        <f t="shared" ref="H49" si="17">SUM(H46:H48)</f>
        <v>0</v>
      </c>
      <c r="I49" s="20" t="s">
        <v>22</v>
      </c>
    </row>
    <row r="50" spans="1:9" ht="16.5" customHeight="1" x14ac:dyDescent="0.25">
      <c r="A50" s="84" t="s">
        <v>55</v>
      </c>
      <c r="B50" s="60" t="s">
        <v>70</v>
      </c>
      <c r="C50" s="6" t="s">
        <v>6</v>
      </c>
      <c r="D50" s="3"/>
      <c r="E50" s="3"/>
      <c r="F50" s="3"/>
      <c r="G50" s="3"/>
      <c r="H50" s="3"/>
      <c r="I50" s="3"/>
    </row>
    <row r="51" spans="1:9" x14ac:dyDescent="0.25">
      <c r="A51" s="85"/>
      <c r="B51" s="61"/>
      <c r="C51" s="6" t="s">
        <v>13</v>
      </c>
      <c r="D51" s="3"/>
      <c r="E51" s="3"/>
      <c r="F51" s="3"/>
      <c r="G51" s="3"/>
      <c r="H51" s="3"/>
      <c r="I51" s="3"/>
    </row>
    <row r="52" spans="1:9" x14ac:dyDescent="0.25">
      <c r="A52" s="85"/>
      <c r="B52" s="62"/>
      <c r="C52" s="16" t="s">
        <v>6</v>
      </c>
      <c r="D52" s="9"/>
      <c r="E52" s="9"/>
      <c r="F52" s="9"/>
      <c r="G52" s="9"/>
      <c r="H52" s="9"/>
      <c r="I52" s="9"/>
    </row>
    <row r="53" spans="1:9" ht="31.25" x14ac:dyDescent="0.25">
      <c r="A53" s="86"/>
      <c r="B53" s="17" t="s">
        <v>5</v>
      </c>
      <c r="C53" s="12" t="s">
        <v>22</v>
      </c>
      <c r="D53" s="12" t="s">
        <v>22</v>
      </c>
      <c r="E53" s="12" t="s">
        <v>22</v>
      </c>
      <c r="F53" s="12">
        <f>SUM(F50:F52)</f>
        <v>0</v>
      </c>
      <c r="G53" s="12">
        <f t="shared" ref="G53" si="18">SUM(G50:G52)</f>
        <v>0</v>
      </c>
      <c r="H53" s="12">
        <f t="shared" ref="H53" si="19">SUM(H50:H52)</f>
        <v>0</v>
      </c>
      <c r="I53" s="12" t="s">
        <v>22</v>
      </c>
    </row>
    <row r="54" spans="1:9" ht="18" customHeight="1" x14ac:dyDescent="0.25">
      <c r="A54" s="84" t="s">
        <v>74</v>
      </c>
      <c r="B54" s="60" t="s">
        <v>71</v>
      </c>
      <c r="C54" s="6" t="s">
        <v>6</v>
      </c>
      <c r="D54" s="3"/>
      <c r="E54" s="3"/>
      <c r="F54" s="3"/>
      <c r="G54" s="3"/>
      <c r="H54" s="3"/>
      <c r="I54" s="3"/>
    </row>
    <row r="55" spans="1:9" ht="14.95" customHeight="1" x14ac:dyDescent="0.25">
      <c r="A55" s="85"/>
      <c r="B55" s="61"/>
      <c r="C55" s="6" t="s">
        <v>13</v>
      </c>
      <c r="D55" s="3"/>
      <c r="E55" s="3"/>
      <c r="F55" s="3"/>
      <c r="G55" s="3"/>
      <c r="H55" s="3"/>
      <c r="I55" s="3"/>
    </row>
    <row r="56" spans="1:9" ht="17.350000000000001" customHeight="1" x14ac:dyDescent="0.25">
      <c r="A56" s="85"/>
      <c r="B56" s="62"/>
      <c r="C56" s="6" t="s">
        <v>6</v>
      </c>
      <c r="D56" s="3"/>
      <c r="E56" s="3"/>
      <c r="F56" s="3"/>
      <c r="G56" s="3"/>
      <c r="H56" s="3"/>
      <c r="I56" s="3"/>
    </row>
    <row r="57" spans="1:9" ht="30.75" customHeight="1" x14ac:dyDescent="0.25">
      <c r="A57" s="86"/>
      <c r="B57" s="17" t="s">
        <v>5</v>
      </c>
      <c r="C57" s="12" t="s">
        <v>22</v>
      </c>
      <c r="D57" s="12" t="s">
        <v>22</v>
      </c>
      <c r="E57" s="12" t="s">
        <v>22</v>
      </c>
      <c r="F57" s="12">
        <f>SUM(F54:F56)</f>
        <v>0</v>
      </c>
      <c r="G57" s="12">
        <f t="shared" ref="G57" si="20">SUM(G54:G56)</f>
        <v>0</v>
      </c>
      <c r="H57" s="12">
        <f t="shared" ref="H57" si="21">SUM(H54:H56)</f>
        <v>0</v>
      </c>
      <c r="I57" s="12" t="s">
        <v>22</v>
      </c>
    </row>
    <row r="58" spans="1:9" ht="18.7" customHeight="1" x14ac:dyDescent="0.25">
      <c r="A58" s="84" t="s">
        <v>75</v>
      </c>
      <c r="B58" s="60" t="s">
        <v>72</v>
      </c>
      <c r="C58" s="6" t="s">
        <v>6</v>
      </c>
      <c r="D58" s="3"/>
      <c r="E58" s="3"/>
      <c r="F58" s="3"/>
      <c r="G58" s="3"/>
      <c r="H58" s="3"/>
      <c r="I58" s="3"/>
    </row>
    <row r="59" spans="1:9" x14ac:dyDescent="0.25">
      <c r="A59" s="85"/>
      <c r="B59" s="61"/>
      <c r="C59" s="6" t="s">
        <v>13</v>
      </c>
      <c r="D59" s="10"/>
      <c r="E59" s="10"/>
      <c r="F59" s="10"/>
      <c r="G59" s="10"/>
      <c r="H59" s="10"/>
      <c r="I59" s="10"/>
    </row>
    <row r="60" spans="1:9" x14ac:dyDescent="0.25">
      <c r="A60" s="85"/>
      <c r="B60" s="62"/>
      <c r="C60" s="6" t="s">
        <v>6</v>
      </c>
      <c r="D60" s="10"/>
      <c r="E60" s="10"/>
      <c r="F60" s="10"/>
      <c r="G60" s="10"/>
      <c r="H60" s="10"/>
      <c r="I60" s="10"/>
    </row>
    <row r="61" spans="1:9" ht="31.25" x14ac:dyDescent="0.25">
      <c r="A61" s="86"/>
      <c r="B61" s="17" t="s">
        <v>5</v>
      </c>
      <c r="C61" s="12" t="s">
        <v>22</v>
      </c>
      <c r="D61" s="12" t="s">
        <v>22</v>
      </c>
      <c r="E61" s="12" t="s">
        <v>22</v>
      </c>
      <c r="F61" s="12">
        <f>SUM(F58:F60)</f>
        <v>0</v>
      </c>
      <c r="G61" s="12">
        <f t="shared" ref="G61" si="22">SUM(G58:G60)</f>
        <v>0</v>
      </c>
      <c r="H61" s="12">
        <f t="shared" ref="H61" si="23">SUM(H58:H60)</f>
        <v>0</v>
      </c>
      <c r="I61" s="12" t="s">
        <v>22</v>
      </c>
    </row>
    <row r="62" spans="1:9" ht="18" customHeight="1" x14ac:dyDescent="0.25">
      <c r="A62" s="84" t="s">
        <v>76</v>
      </c>
      <c r="B62" s="69" t="s">
        <v>73</v>
      </c>
      <c r="C62" s="6" t="s">
        <v>6</v>
      </c>
      <c r="D62" s="10"/>
      <c r="E62" s="10"/>
      <c r="F62" s="10"/>
      <c r="G62" s="10"/>
      <c r="H62" s="10"/>
      <c r="I62" s="10"/>
    </row>
    <row r="63" spans="1:9" ht="16.5" customHeight="1" x14ac:dyDescent="0.25">
      <c r="A63" s="85"/>
      <c r="B63" s="69"/>
      <c r="C63" s="6" t="s">
        <v>13</v>
      </c>
      <c r="D63" s="3"/>
      <c r="E63" s="22"/>
      <c r="F63" s="10"/>
      <c r="G63" s="10"/>
      <c r="H63" s="10"/>
      <c r="I63" s="10"/>
    </row>
    <row r="64" spans="1:9" ht="16.5" customHeight="1" x14ac:dyDescent="0.25">
      <c r="A64" s="85"/>
      <c r="B64" s="69"/>
      <c r="C64" s="6" t="s">
        <v>6</v>
      </c>
      <c r="D64" s="3"/>
      <c r="E64" s="22"/>
      <c r="F64" s="10"/>
      <c r="G64" s="10"/>
      <c r="H64" s="10"/>
      <c r="I64" s="10"/>
    </row>
    <row r="65" spans="1:9" ht="29.25" customHeight="1" x14ac:dyDescent="0.25">
      <c r="A65" s="86"/>
      <c r="B65" s="17" t="s">
        <v>5</v>
      </c>
      <c r="C65" s="12" t="s">
        <v>22</v>
      </c>
      <c r="D65" s="12" t="s">
        <v>22</v>
      </c>
      <c r="E65" s="12" t="s">
        <v>22</v>
      </c>
      <c r="F65" s="12">
        <f>SUM(F62:F64)</f>
        <v>0</v>
      </c>
      <c r="G65" s="12">
        <f t="shared" ref="G65" si="24">SUM(G62:G64)</f>
        <v>0</v>
      </c>
      <c r="H65" s="12">
        <f t="shared" ref="H65" si="25">SUM(H62:H64)</f>
        <v>0</v>
      </c>
      <c r="I65" s="12" t="s">
        <v>22</v>
      </c>
    </row>
    <row r="66" spans="1:9" ht="31.6" customHeight="1" x14ac:dyDescent="0.25">
      <c r="A66" s="57" t="s">
        <v>47</v>
      </c>
      <c r="B66" s="58"/>
      <c r="C66" s="58"/>
      <c r="D66" s="58"/>
      <c r="E66" s="59"/>
      <c r="F66" s="12">
        <f>F65+F61+F57+F53+F49</f>
        <v>0</v>
      </c>
      <c r="G66" s="12">
        <f>G65+G61+G57+G53+G49</f>
        <v>0</v>
      </c>
      <c r="H66" s="12">
        <f>H65+H61+H57+H53+H49</f>
        <v>0</v>
      </c>
      <c r="I66" s="12" t="s">
        <v>22</v>
      </c>
    </row>
    <row r="67" spans="1:9" ht="15.8" customHeight="1" x14ac:dyDescent="0.25">
      <c r="A67" s="57" t="s">
        <v>48</v>
      </c>
      <c r="B67" s="58"/>
      <c r="C67" s="58"/>
      <c r="D67" s="58"/>
      <c r="E67" s="59"/>
      <c r="F67" s="12">
        <f>F66+F45</f>
        <v>0</v>
      </c>
      <c r="G67" s="12">
        <f>G66+G45</f>
        <v>0</v>
      </c>
      <c r="H67" s="12">
        <f>H66+H45</f>
        <v>0</v>
      </c>
      <c r="I67" s="12" t="s">
        <v>22</v>
      </c>
    </row>
    <row r="68" spans="1:9" ht="16.3" x14ac:dyDescent="0.3">
      <c r="A68" s="27"/>
      <c r="B68" s="18"/>
      <c r="C68" s="18"/>
      <c r="D68" s="18"/>
      <c r="E68" s="18"/>
      <c r="F68" s="18"/>
      <c r="G68" s="18"/>
      <c r="H68" s="18"/>
      <c r="I68" s="18"/>
    </row>
    <row r="69" spans="1:9" ht="16.3" x14ac:dyDescent="0.3">
      <c r="A69" s="27"/>
      <c r="B69" s="29"/>
      <c r="C69" s="29"/>
      <c r="D69" s="18"/>
      <c r="E69" s="18"/>
      <c r="F69" s="18"/>
      <c r="G69" s="18"/>
      <c r="H69" s="18"/>
      <c r="I69" s="18"/>
    </row>
    <row r="70" spans="1:9" ht="16.3" x14ac:dyDescent="0.3">
      <c r="A70" s="28"/>
      <c r="B70" s="18"/>
      <c r="C70" s="18"/>
      <c r="D70" s="18"/>
      <c r="E70" s="18"/>
      <c r="F70" s="18"/>
      <c r="G70" s="18"/>
      <c r="H70" s="18"/>
      <c r="I70" s="18"/>
    </row>
  </sheetData>
  <mergeCells count="41">
    <mergeCell ref="E9:E11"/>
    <mergeCell ref="B21:B23"/>
    <mergeCell ref="A13:A16"/>
    <mergeCell ref="F9:H9"/>
    <mergeCell ref="I9:I11"/>
    <mergeCell ref="D10:D11"/>
    <mergeCell ref="F10:F11"/>
    <mergeCell ref="G10:G11"/>
    <mergeCell ref="H10:H11"/>
    <mergeCell ref="A66:E66"/>
    <mergeCell ref="A67:E67"/>
    <mergeCell ref="A62:A65"/>
    <mergeCell ref="B62:B64"/>
    <mergeCell ref="C10:C11"/>
    <mergeCell ref="A45:E45"/>
    <mergeCell ref="B29:B31"/>
    <mergeCell ref="B33:B35"/>
    <mergeCell ref="B25:B27"/>
    <mergeCell ref="A25:A28"/>
    <mergeCell ref="A29:A32"/>
    <mergeCell ref="A33:A36"/>
    <mergeCell ref="A37:A40"/>
    <mergeCell ref="B37:B39"/>
    <mergeCell ref="A41:A44"/>
    <mergeCell ref="B9:B11"/>
    <mergeCell ref="A8:I8"/>
    <mergeCell ref="B54:B56"/>
    <mergeCell ref="A54:A57"/>
    <mergeCell ref="B58:B60"/>
    <mergeCell ref="A58:A61"/>
    <mergeCell ref="B41:B43"/>
    <mergeCell ref="A46:A49"/>
    <mergeCell ref="B46:B48"/>
    <mergeCell ref="B50:B52"/>
    <mergeCell ref="A50:A53"/>
    <mergeCell ref="B13:B15"/>
    <mergeCell ref="B17:B19"/>
    <mergeCell ref="A17:A20"/>
    <mergeCell ref="A21:A24"/>
    <mergeCell ref="A9:A11"/>
    <mergeCell ref="C9:D9"/>
  </mergeCells>
  <hyperlinks>
    <hyperlink ref="A70" location="_ftnref1" display="_ftnref1"/>
  </hyperlink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  <rowBreaks count="1" manualBreakCount="1"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workbookViewId="0">
      <selection activeCell="Q10" sqref="Q10"/>
    </sheetView>
  </sheetViews>
  <sheetFormatPr defaultColWidth="4.875" defaultRowHeight="15.65" x14ac:dyDescent="0.25"/>
  <cols>
    <col min="1" max="2" width="4.875" style="1"/>
    <col min="3" max="3" width="40.375" style="1" customWidth="1"/>
    <col min="4" max="4" width="22.375" style="1" customWidth="1"/>
    <col min="5" max="5" width="13.875" style="1" customWidth="1"/>
    <col min="6" max="6" width="11.75" style="1" customWidth="1"/>
    <col min="7" max="7" width="14" style="1" customWidth="1"/>
    <col min="8" max="16384" width="4.875" style="1"/>
  </cols>
  <sheetData>
    <row r="1" spans="2:7" x14ac:dyDescent="0.25">
      <c r="G1" s="1" t="s">
        <v>93</v>
      </c>
    </row>
    <row r="2" spans="2:7" x14ac:dyDescent="0.25">
      <c r="G2" s="1" t="s">
        <v>65</v>
      </c>
    </row>
    <row r="5" spans="2:7" x14ac:dyDescent="0.25">
      <c r="B5" s="103" t="s">
        <v>81</v>
      </c>
      <c r="C5" s="104"/>
      <c r="D5" s="104"/>
      <c r="E5" s="104"/>
      <c r="F5" s="104"/>
      <c r="G5" s="105"/>
    </row>
    <row r="6" spans="2:7" ht="19.55" customHeight="1" x14ac:dyDescent="0.25">
      <c r="B6" s="74" t="s">
        <v>0</v>
      </c>
      <c r="C6" s="74" t="s">
        <v>78</v>
      </c>
      <c r="D6" s="74" t="s">
        <v>2</v>
      </c>
      <c r="E6" s="74"/>
      <c r="F6" s="74"/>
      <c r="G6" s="74"/>
    </row>
    <row r="7" spans="2:7" ht="17.350000000000001" customHeight="1" x14ac:dyDescent="0.25">
      <c r="B7" s="74"/>
      <c r="C7" s="74"/>
      <c r="D7" s="74" t="s">
        <v>79</v>
      </c>
      <c r="E7" s="74" t="s">
        <v>82</v>
      </c>
      <c r="F7" s="74" t="s">
        <v>3</v>
      </c>
      <c r="G7" s="74" t="s">
        <v>45</v>
      </c>
    </row>
    <row r="8" spans="2:7" x14ac:dyDescent="0.25">
      <c r="B8" s="74"/>
      <c r="C8" s="74"/>
      <c r="D8" s="74"/>
      <c r="E8" s="74"/>
      <c r="F8" s="74"/>
      <c r="G8" s="74"/>
    </row>
    <row r="9" spans="2:7" s="39" customFormat="1" ht="13.6" x14ac:dyDescent="0.25">
      <c r="B9" s="37">
        <v>1</v>
      </c>
      <c r="C9" s="37">
        <v>2</v>
      </c>
      <c r="D9" s="37">
        <v>3</v>
      </c>
      <c r="E9" s="37">
        <v>4</v>
      </c>
      <c r="F9" s="37">
        <v>5</v>
      </c>
      <c r="G9" s="37">
        <v>6</v>
      </c>
    </row>
    <row r="10" spans="2:7" x14ac:dyDescent="0.25">
      <c r="B10" s="3">
        <v>1</v>
      </c>
      <c r="C10" s="30"/>
      <c r="D10" s="30"/>
      <c r="E10" s="30"/>
      <c r="F10" s="30"/>
      <c r="G10" s="6">
        <f>E10*F10</f>
        <v>0</v>
      </c>
    </row>
    <row r="11" spans="2:7" x14ac:dyDescent="0.25">
      <c r="B11" s="3">
        <v>2</v>
      </c>
      <c r="C11" s="6"/>
      <c r="D11" s="6"/>
      <c r="E11" s="6"/>
      <c r="F11" s="6"/>
      <c r="G11" s="6">
        <f t="shared" ref="G11:G12" si="0">E11*F11</f>
        <v>0</v>
      </c>
    </row>
    <row r="12" spans="2:7" x14ac:dyDescent="0.25">
      <c r="B12" s="3">
        <v>3</v>
      </c>
      <c r="C12" s="6"/>
      <c r="D12" s="6"/>
      <c r="E12" s="6"/>
      <c r="F12" s="6"/>
      <c r="G12" s="6">
        <f t="shared" si="0"/>
        <v>0</v>
      </c>
    </row>
    <row r="13" spans="2:7" ht="35.35" customHeight="1" x14ac:dyDescent="0.25">
      <c r="B13" s="106" t="s">
        <v>80</v>
      </c>
      <c r="C13" s="107"/>
      <c r="D13" s="107"/>
      <c r="E13" s="108"/>
      <c r="F13" s="15">
        <f>SUM(F10:F12)</f>
        <v>0</v>
      </c>
      <c r="G13" s="15">
        <f>SUM(G10:G12)</f>
        <v>0</v>
      </c>
    </row>
    <row r="15" spans="2:7" x14ac:dyDescent="0.25">
      <c r="C15" s="19"/>
    </row>
  </sheetData>
  <mergeCells count="9">
    <mergeCell ref="E7:E8"/>
    <mergeCell ref="D6:G6"/>
    <mergeCell ref="G7:G8"/>
    <mergeCell ref="B5:G5"/>
    <mergeCell ref="B13:E13"/>
    <mergeCell ref="B6:B8"/>
    <mergeCell ref="C6:C8"/>
    <mergeCell ref="D7:D8"/>
    <mergeCell ref="F7:F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opLeftCell="A17" workbookViewId="0">
      <selection activeCell="B32" sqref="B32"/>
    </sheetView>
  </sheetViews>
  <sheetFormatPr defaultColWidth="4.875" defaultRowHeight="15.65" x14ac:dyDescent="0.25"/>
  <cols>
    <col min="1" max="2" width="4.875" style="1"/>
    <col min="3" max="3" width="40.375" style="1" customWidth="1"/>
    <col min="4" max="5" width="17.125" style="1" customWidth="1"/>
    <col min="6" max="6" width="9.375" style="1" customWidth="1"/>
    <col min="7" max="7" width="9.75" style="1" customWidth="1"/>
    <col min="8" max="8" width="13.875" style="1" customWidth="1"/>
    <col min="9" max="9" width="14" style="1" customWidth="1"/>
    <col min="10" max="16384" width="4.875" style="1"/>
  </cols>
  <sheetData>
    <row r="1" spans="2:9" x14ac:dyDescent="0.25">
      <c r="H1" s="1" t="s">
        <v>92</v>
      </c>
    </row>
    <row r="2" spans="2:9" x14ac:dyDescent="0.25">
      <c r="H2" s="1" t="s">
        <v>65</v>
      </c>
    </row>
    <row r="5" spans="2:9" x14ac:dyDescent="0.25">
      <c r="B5" s="103" t="s">
        <v>99</v>
      </c>
      <c r="C5" s="104"/>
      <c r="D5" s="104"/>
      <c r="E5" s="104"/>
      <c r="F5" s="104"/>
      <c r="G5" s="104"/>
      <c r="H5" s="104"/>
      <c r="I5" s="105"/>
    </row>
    <row r="6" spans="2:9" ht="27.7" customHeight="1" x14ac:dyDescent="0.25">
      <c r="B6" s="81" t="s">
        <v>0</v>
      </c>
      <c r="C6" s="74" t="s">
        <v>84</v>
      </c>
      <c r="D6" s="115" t="s">
        <v>85</v>
      </c>
      <c r="E6" s="81" t="s">
        <v>83</v>
      </c>
      <c r="F6" s="93" t="s">
        <v>2</v>
      </c>
      <c r="G6" s="102"/>
      <c r="H6" s="102"/>
      <c r="I6" s="94"/>
    </row>
    <row r="7" spans="2:9" ht="17.350000000000001" customHeight="1" x14ac:dyDescent="0.25">
      <c r="B7" s="101"/>
      <c r="C7" s="74"/>
      <c r="D7" s="116"/>
      <c r="E7" s="101"/>
      <c r="F7" s="101" t="s">
        <v>86</v>
      </c>
      <c r="G7" s="101" t="s">
        <v>3</v>
      </c>
      <c r="H7" s="101" t="s">
        <v>87</v>
      </c>
      <c r="I7" s="81" t="s">
        <v>45</v>
      </c>
    </row>
    <row r="8" spans="2:9" x14ac:dyDescent="0.25">
      <c r="B8" s="101"/>
      <c r="C8" s="74"/>
      <c r="D8" s="116"/>
      <c r="E8" s="101"/>
      <c r="F8" s="101"/>
      <c r="G8" s="101"/>
      <c r="H8" s="101"/>
      <c r="I8" s="101"/>
    </row>
    <row r="9" spans="2:9" ht="50.95" customHeight="1" x14ac:dyDescent="0.25">
      <c r="B9" s="95"/>
      <c r="C9" s="74"/>
      <c r="D9" s="117"/>
      <c r="E9" s="95"/>
      <c r="F9" s="95"/>
      <c r="G9" s="95"/>
      <c r="H9" s="95"/>
      <c r="I9" s="95"/>
    </row>
    <row r="10" spans="2:9" s="39" customFormat="1" ht="13.6" x14ac:dyDescent="0.25">
      <c r="B10" s="40">
        <v>1</v>
      </c>
      <c r="C10" s="37">
        <v>2</v>
      </c>
      <c r="D10" s="41">
        <v>3</v>
      </c>
      <c r="E10" s="40">
        <v>4</v>
      </c>
      <c r="F10" s="40">
        <v>5</v>
      </c>
      <c r="G10" s="37">
        <v>6</v>
      </c>
      <c r="H10" s="37">
        <v>7</v>
      </c>
      <c r="I10" s="37">
        <v>8</v>
      </c>
    </row>
    <row r="11" spans="2:9" s="39" customFormat="1" ht="21.1" customHeight="1" x14ac:dyDescent="0.25">
      <c r="B11" s="109" t="s">
        <v>100</v>
      </c>
      <c r="C11" s="110"/>
      <c r="D11" s="110"/>
      <c r="E11" s="110"/>
      <c r="F11" s="110"/>
      <c r="G11" s="110"/>
      <c r="H11" s="110"/>
      <c r="I11" s="111"/>
    </row>
    <row r="12" spans="2:9" x14ac:dyDescent="0.25">
      <c r="B12" s="36">
        <v>1</v>
      </c>
      <c r="C12" s="31"/>
      <c r="D12" s="31"/>
      <c r="E12" s="35"/>
      <c r="F12" s="6"/>
      <c r="G12" s="6"/>
      <c r="H12" s="6"/>
      <c r="I12" s="32">
        <f t="shared" ref="I12:I16" si="0">G12*H12</f>
        <v>0</v>
      </c>
    </row>
    <row r="13" spans="2:9" x14ac:dyDescent="0.25">
      <c r="B13" s="36">
        <v>2</v>
      </c>
      <c r="C13" s="31"/>
      <c r="D13" s="31"/>
      <c r="E13" s="35"/>
      <c r="F13" s="6"/>
      <c r="G13" s="6"/>
      <c r="H13" s="6"/>
      <c r="I13" s="32">
        <f t="shared" si="0"/>
        <v>0</v>
      </c>
    </row>
    <row r="14" spans="2:9" x14ac:dyDescent="0.25">
      <c r="B14" s="36">
        <v>3</v>
      </c>
      <c r="C14" s="31"/>
      <c r="D14" s="31"/>
      <c r="E14" s="35"/>
      <c r="F14" s="6"/>
      <c r="G14" s="6"/>
      <c r="H14" s="6"/>
      <c r="I14" s="32">
        <f t="shared" si="0"/>
        <v>0</v>
      </c>
    </row>
    <row r="15" spans="2:9" x14ac:dyDescent="0.25">
      <c r="B15" s="36">
        <v>4</v>
      </c>
      <c r="C15" s="31"/>
      <c r="D15" s="31"/>
      <c r="E15" s="35"/>
      <c r="F15" s="6"/>
      <c r="G15" s="6"/>
      <c r="H15" s="6"/>
      <c r="I15" s="32">
        <f t="shared" si="0"/>
        <v>0</v>
      </c>
    </row>
    <row r="16" spans="2:9" x14ac:dyDescent="0.25">
      <c r="B16" s="36" t="s">
        <v>13</v>
      </c>
      <c r="C16" s="31"/>
      <c r="D16" s="31"/>
      <c r="E16" s="35"/>
      <c r="F16" s="6"/>
      <c r="G16" s="6"/>
      <c r="H16" s="6"/>
      <c r="I16" s="32">
        <f t="shared" si="0"/>
        <v>0</v>
      </c>
    </row>
    <row r="17" spans="2:9" ht="33.799999999999997" customHeight="1" x14ac:dyDescent="0.25">
      <c r="B17" s="106" t="s">
        <v>98</v>
      </c>
      <c r="C17" s="107"/>
      <c r="D17" s="107"/>
      <c r="E17" s="108"/>
      <c r="F17" s="34" t="s">
        <v>22</v>
      </c>
      <c r="G17" s="12" t="s">
        <v>22</v>
      </c>
      <c r="H17" s="12" t="s">
        <v>22</v>
      </c>
      <c r="I17" s="12">
        <f>SUM(I12:I16)</f>
        <v>0</v>
      </c>
    </row>
    <row r="18" spans="2:9" x14ac:dyDescent="0.25">
      <c r="B18" s="112" t="s">
        <v>101</v>
      </c>
      <c r="C18" s="113"/>
      <c r="D18" s="113"/>
      <c r="E18" s="113"/>
      <c r="F18" s="113"/>
      <c r="G18" s="113"/>
      <c r="H18" s="113"/>
      <c r="I18" s="114"/>
    </row>
    <row r="19" spans="2:9" x14ac:dyDescent="0.25">
      <c r="B19" s="36">
        <v>1</v>
      </c>
      <c r="C19" s="36"/>
      <c r="D19" s="36"/>
      <c r="E19" s="36"/>
      <c r="F19" s="36"/>
      <c r="G19" s="36"/>
      <c r="H19" s="36"/>
      <c r="I19" s="36"/>
    </row>
    <row r="20" spans="2:9" x14ac:dyDescent="0.25">
      <c r="B20" s="36">
        <v>2</v>
      </c>
      <c r="C20" s="36"/>
      <c r="D20" s="36"/>
      <c r="E20" s="36"/>
      <c r="F20" s="36"/>
      <c r="G20" s="36"/>
      <c r="H20" s="36"/>
      <c r="I20" s="36"/>
    </row>
    <row r="21" spans="2:9" x14ac:dyDescent="0.25">
      <c r="B21" s="36">
        <v>3</v>
      </c>
      <c r="C21" s="36"/>
      <c r="D21" s="36"/>
      <c r="E21" s="36"/>
      <c r="F21" s="36"/>
      <c r="G21" s="36"/>
      <c r="H21" s="36"/>
      <c r="I21" s="36"/>
    </row>
    <row r="22" spans="2:9" x14ac:dyDescent="0.25">
      <c r="B22" s="36">
        <v>4</v>
      </c>
      <c r="C22" s="36"/>
      <c r="D22" s="36"/>
      <c r="E22" s="36"/>
      <c r="F22" s="36"/>
      <c r="G22" s="36"/>
      <c r="H22" s="36"/>
      <c r="I22" s="36"/>
    </row>
    <row r="23" spans="2:9" x14ac:dyDescent="0.25">
      <c r="B23" s="36" t="s">
        <v>13</v>
      </c>
      <c r="C23" s="36"/>
      <c r="D23" s="36"/>
      <c r="E23" s="36"/>
      <c r="F23" s="36"/>
      <c r="G23" s="36"/>
      <c r="H23" s="36"/>
      <c r="I23" s="36"/>
    </row>
    <row r="24" spans="2:9" ht="33.799999999999997" customHeight="1" x14ac:dyDescent="0.25">
      <c r="B24" s="106" t="s">
        <v>102</v>
      </c>
      <c r="C24" s="107"/>
      <c r="D24" s="107"/>
      <c r="E24" s="108"/>
      <c r="F24" s="34" t="s">
        <v>22</v>
      </c>
      <c r="G24" s="12" t="s">
        <v>22</v>
      </c>
      <c r="H24" s="12" t="s">
        <v>22</v>
      </c>
      <c r="I24" s="12">
        <f>SUM(I22:I23)</f>
        <v>0</v>
      </c>
    </row>
    <row r="25" spans="2:9" x14ac:dyDescent="0.25">
      <c r="B25" s="36"/>
      <c r="C25" s="36"/>
      <c r="D25" s="36"/>
      <c r="E25" s="36"/>
      <c r="F25" s="36"/>
      <c r="G25" s="36"/>
      <c r="H25" s="36"/>
      <c r="I25" s="36"/>
    </row>
  </sheetData>
  <mergeCells count="14">
    <mergeCell ref="B11:I11"/>
    <mergeCell ref="B18:I18"/>
    <mergeCell ref="B24:E24"/>
    <mergeCell ref="B5:I5"/>
    <mergeCell ref="B6:B9"/>
    <mergeCell ref="C6:C9"/>
    <mergeCell ref="D6:D9"/>
    <mergeCell ref="B17:E17"/>
    <mergeCell ref="E6:E9"/>
    <mergeCell ref="F7:F9"/>
    <mergeCell ref="F6:I6"/>
    <mergeCell ref="G7:G9"/>
    <mergeCell ref="H7:H9"/>
    <mergeCell ref="I7:I9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"/>
  <sheetViews>
    <sheetView workbookViewId="0">
      <selection activeCell="F21" sqref="F21"/>
    </sheetView>
  </sheetViews>
  <sheetFormatPr defaultRowHeight="14.3" x14ac:dyDescent="0.25"/>
  <cols>
    <col min="1" max="1" width="2.25" customWidth="1"/>
    <col min="2" max="2" width="6.375" customWidth="1"/>
    <col min="3" max="3" width="47.375" customWidth="1"/>
    <col min="5" max="5" width="9.375" customWidth="1"/>
    <col min="6" max="6" width="11.25" customWidth="1"/>
    <col min="7" max="7" width="12.75" customWidth="1"/>
    <col min="8" max="8" width="45.375" customWidth="1"/>
  </cols>
  <sheetData>
    <row r="1" spans="2:8" ht="15.65" x14ac:dyDescent="0.25">
      <c r="B1" s="1"/>
      <c r="C1" s="1"/>
      <c r="D1" s="1"/>
      <c r="E1" s="1"/>
      <c r="F1" s="1" t="s">
        <v>92</v>
      </c>
      <c r="G1" s="1"/>
    </row>
    <row r="2" spans="2:8" ht="15.65" x14ac:dyDescent="0.25">
      <c r="B2" s="1"/>
      <c r="C2" s="1"/>
      <c r="D2" s="1"/>
      <c r="E2" s="1"/>
      <c r="F2" s="1" t="s">
        <v>65</v>
      </c>
      <c r="G2" s="1"/>
    </row>
    <row r="3" spans="2:8" ht="15.65" x14ac:dyDescent="0.25">
      <c r="B3" s="1"/>
      <c r="C3" s="1"/>
      <c r="D3" s="1"/>
      <c r="E3" s="1"/>
      <c r="F3" s="1"/>
      <c r="G3" s="1"/>
    </row>
    <row r="4" spans="2:8" ht="15.65" x14ac:dyDescent="0.25">
      <c r="B4" s="1"/>
      <c r="C4" s="1"/>
      <c r="D4" s="1"/>
      <c r="E4" s="1"/>
      <c r="F4" s="1"/>
      <c r="G4" s="1"/>
    </row>
    <row r="5" spans="2:8" ht="15.65" x14ac:dyDescent="0.25">
      <c r="B5" s="103" t="s">
        <v>103</v>
      </c>
      <c r="C5" s="104"/>
      <c r="D5" s="104"/>
      <c r="E5" s="104"/>
      <c r="F5" s="104"/>
      <c r="G5" s="105"/>
      <c r="H5" s="118" t="s">
        <v>107</v>
      </c>
    </row>
    <row r="6" spans="2:8" ht="15.8" customHeight="1" x14ac:dyDescent="0.25">
      <c r="B6" s="81" t="s">
        <v>0</v>
      </c>
      <c r="C6" s="74" t="s">
        <v>104</v>
      </c>
      <c r="D6" s="93" t="s">
        <v>2</v>
      </c>
      <c r="E6" s="102"/>
      <c r="F6" s="102"/>
      <c r="G6" s="94"/>
      <c r="H6" s="119"/>
    </row>
    <row r="7" spans="2:8" ht="14.95" customHeight="1" x14ac:dyDescent="0.25">
      <c r="B7" s="101"/>
      <c r="C7" s="74"/>
      <c r="D7" s="101" t="s">
        <v>86</v>
      </c>
      <c r="E7" s="101" t="s">
        <v>3</v>
      </c>
      <c r="F7" s="101" t="s">
        <v>87</v>
      </c>
      <c r="G7" s="81" t="s">
        <v>45</v>
      </c>
      <c r="H7" s="119"/>
    </row>
    <row r="8" spans="2:8" ht="14.95" customHeight="1" x14ac:dyDescent="0.25">
      <c r="B8" s="101"/>
      <c r="C8" s="74"/>
      <c r="D8" s="101"/>
      <c r="E8" s="101"/>
      <c r="F8" s="101"/>
      <c r="G8" s="101"/>
      <c r="H8" s="119"/>
    </row>
    <row r="9" spans="2:8" ht="14.95" customHeight="1" x14ac:dyDescent="0.25">
      <c r="B9" s="95"/>
      <c r="C9" s="74"/>
      <c r="D9" s="95"/>
      <c r="E9" s="95"/>
      <c r="F9" s="95"/>
      <c r="G9" s="95"/>
      <c r="H9" s="120"/>
    </row>
    <row r="10" spans="2:8" x14ac:dyDescent="0.25">
      <c r="B10" s="40">
        <v>1</v>
      </c>
      <c r="C10" s="44">
        <v>2</v>
      </c>
      <c r="D10" s="40">
        <v>5</v>
      </c>
      <c r="E10" s="44">
        <v>6</v>
      </c>
      <c r="F10" s="44">
        <v>7</v>
      </c>
      <c r="G10" s="44">
        <v>8</v>
      </c>
      <c r="H10" s="49"/>
    </row>
    <row r="11" spans="2:8" ht="15.65" x14ac:dyDescent="0.25">
      <c r="B11" s="36">
        <v>1</v>
      </c>
      <c r="C11" s="31"/>
      <c r="D11" s="6"/>
      <c r="E11" s="6"/>
      <c r="F11" s="6"/>
      <c r="G11" s="43">
        <f>E11*F11</f>
        <v>0</v>
      </c>
      <c r="H11" s="49"/>
    </row>
    <row r="12" spans="2:8" ht="15.65" x14ac:dyDescent="0.25">
      <c r="B12" s="36">
        <v>2</v>
      </c>
      <c r="C12" s="31"/>
      <c r="D12" s="6"/>
      <c r="E12" s="6"/>
      <c r="F12" s="6"/>
      <c r="G12" s="43">
        <f t="shared" ref="G12:G15" si="0">E12*F12</f>
        <v>0</v>
      </c>
      <c r="H12" s="49"/>
    </row>
    <row r="13" spans="2:8" ht="15.65" x14ac:dyDescent="0.25">
      <c r="B13" s="36">
        <v>3</v>
      </c>
      <c r="C13" s="31"/>
      <c r="D13" s="6"/>
      <c r="E13" s="6"/>
      <c r="F13" s="6"/>
      <c r="G13" s="43">
        <f t="shared" si="0"/>
        <v>0</v>
      </c>
      <c r="H13" s="49"/>
    </row>
    <row r="14" spans="2:8" ht="15.65" x14ac:dyDescent="0.25">
      <c r="B14" s="36">
        <v>4</v>
      </c>
      <c r="C14" s="31"/>
      <c r="D14" s="6"/>
      <c r="E14" s="6"/>
      <c r="F14" s="6"/>
      <c r="G14" s="43">
        <f t="shared" si="0"/>
        <v>0</v>
      </c>
      <c r="H14" s="49"/>
    </row>
    <row r="15" spans="2:8" ht="15.65" x14ac:dyDescent="0.25">
      <c r="B15" s="36" t="s">
        <v>105</v>
      </c>
      <c r="C15" s="31"/>
      <c r="D15" s="6"/>
      <c r="E15" s="6"/>
      <c r="F15" s="6"/>
      <c r="G15" s="43">
        <f t="shared" si="0"/>
        <v>0</v>
      </c>
      <c r="H15" s="49"/>
    </row>
    <row r="16" spans="2:8" ht="15.65" x14ac:dyDescent="0.25">
      <c r="B16" s="106" t="s">
        <v>106</v>
      </c>
      <c r="C16" s="107"/>
      <c r="D16" s="34" t="s">
        <v>22</v>
      </c>
      <c r="E16" s="12" t="s">
        <v>22</v>
      </c>
      <c r="F16" s="12" t="s">
        <v>22</v>
      </c>
      <c r="G16" s="12">
        <f>SUM(G11:G15)</f>
        <v>0</v>
      </c>
      <c r="H16" s="49"/>
    </row>
    <row r="17" spans="2:7" ht="15.65" x14ac:dyDescent="0.25">
      <c r="B17" s="1"/>
      <c r="C17" s="1"/>
      <c r="D17" s="1"/>
      <c r="E17" s="1"/>
      <c r="F17" s="1"/>
      <c r="G17" s="1"/>
    </row>
    <row r="18" spans="2:7" ht="15.65" x14ac:dyDescent="0.25">
      <c r="B18" s="1"/>
      <c r="C18" s="19"/>
      <c r="D18" s="33"/>
      <c r="E18" s="1"/>
      <c r="F18" s="1"/>
      <c r="G18" s="1"/>
    </row>
    <row r="19" spans="2:7" ht="15.65" x14ac:dyDescent="0.25">
      <c r="B19" s="1"/>
      <c r="C19" s="1"/>
      <c r="D19" s="1"/>
      <c r="E19" s="1"/>
      <c r="F19" s="1"/>
      <c r="G19" s="1"/>
    </row>
  </sheetData>
  <mergeCells count="10">
    <mergeCell ref="H5:H9"/>
    <mergeCell ref="B16:C16"/>
    <mergeCell ref="B5:G5"/>
    <mergeCell ref="B6:B9"/>
    <mergeCell ref="C6:C9"/>
    <mergeCell ref="D6:G6"/>
    <mergeCell ref="D7:D9"/>
    <mergeCell ref="E7:E9"/>
    <mergeCell ref="F7:F9"/>
    <mergeCell ref="G7:G9"/>
  </mergeCells>
  <pageMargins left="0" right="0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Необоротні активи</vt:lpstr>
      <vt:lpstr>Запаси</vt:lpstr>
      <vt:lpstr>грош док</vt:lpstr>
      <vt:lpstr>позабаланс</vt:lpstr>
      <vt:lpstr>Нестачі</vt:lpstr>
      <vt:lpstr>Запаси!_ftn1</vt:lpstr>
      <vt:lpstr>'Необоротні активи'!Область_печати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</dc:creator>
  <cp:lastModifiedBy>Протокольна Частина</cp:lastModifiedBy>
  <cp:lastPrinted>2021-03-17T06:12:49Z</cp:lastPrinted>
  <dcterms:created xsi:type="dcterms:W3CDTF">2021-02-26T10:25:26Z</dcterms:created>
  <dcterms:modified xsi:type="dcterms:W3CDTF">2021-03-25T10:25:51Z</dcterms:modified>
</cp:coreProperties>
</file>