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5" yWindow="54" windowWidth="12091" windowHeight="7947"/>
  </bookViews>
  <sheets>
    <sheet name="179" sheetId="1" r:id="rId1"/>
  </sheets>
  <definedNames>
    <definedName name="_xlnm.Print_Titles" localSheetId="0">'179'!$6:$7</definedName>
    <definedName name="_xlnm.Print_Area" localSheetId="0">'179'!$A$1:$E$81</definedName>
  </definedNames>
  <calcPr calcId="144525"/>
</workbook>
</file>

<file path=xl/calcChain.xml><?xml version="1.0" encoding="utf-8"?>
<calcChain xmlns="http://schemas.openxmlformats.org/spreadsheetml/2006/main">
  <c r="B50" i="1" l="1"/>
  <c r="B51" i="1"/>
  <c r="B45" i="1" l="1"/>
  <c r="B40" i="1"/>
  <c r="B74" i="1" l="1"/>
  <c r="D27" i="1"/>
  <c r="D23" i="1"/>
  <c r="B67" i="1" l="1"/>
  <c r="B64" i="1"/>
  <c r="B39" i="1"/>
  <c r="B30" i="1"/>
  <c r="B23" i="1"/>
  <c r="B56" i="1" l="1"/>
  <c r="C51" i="1"/>
  <c r="B48" i="1" l="1"/>
  <c r="E71" i="1" l="1"/>
  <c r="E72" i="1" s="1"/>
  <c r="C34" i="1"/>
  <c r="B27" i="1"/>
  <c r="B70" i="1" l="1"/>
  <c r="B71" i="1" s="1"/>
  <c r="C59" i="1"/>
  <c r="C60" i="1" s="1"/>
  <c r="B59" i="1"/>
  <c r="B60" i="1" s="1"/>
  <c r="D33" i="1"/>
  <c r="B33" i="1"/>
  <c r="D34" i="1" l="1"/>
  <c r="D74" i="1" s="1"/>
  <c r="D51" i="1"/>
  <c r="B34" i="1"/>
  <c r="E74" i="1"/>
  <c r="C72" i="1"/>
  <c r="C74" i="1" s="1"/>
  <c r="B72" i="1" l="1"/>
</calcChain>
</file>

<file path=xl/sharedStrings.xml><?xml version="1.0" encoding="utf-8"?>
<sst xmlns="http://schemas.openxmlformats.org/spreadsheetml/2006/main" count="80" uniqueCount="64">
  <si>
    <t>Найменування об’єкта</t>
  </si>
  <si>
    <t>Обсяг фінансування, тис. гривень</t>
  </si>
  <si>
    <t xml:space="preserve">Введення в експлуатацію </t>
  </si>
  <si>
    <t>дороги, кілометрів</t>
  </si>
  <si>
    <t>мосту, пог. метрів</t>
  </si>
  <si>
    <t>вулиці і дороги комунальної власності у населених пунктах, м²</t>
  </si>
  <si>
    <t xml:space="preserve">                Чернігівська область</t>
  </si>
  <si>
    <t>1. Об’єкти будівництва та реконструкції автомобільних доріг</t>
  </si>
  <si>
    <t>1.1. Автомобільні дороги місцевого значення </t>
  </si>
  <si>
    <t>Разом за підрозділом  “Автомобільні дороги місцевого значення"</t>
  </si>
  <si>
    <t>Разом по району</t>
  </si>
  <si>
    <t>Разом за підрозділом "Вулиці і дороги комунальної власності у населених пунктах"</t>
  </si>
  <si>
    <t>Разом за розділом “Об’єкти будівництва та реконструкції автомобільних доріг”</t>
  </si>
  <si>
    <t>2. Об’єкти капітального ремонту автомобільних доріг</t>
  </si>
  <si>
    <t>2.1. Автомобільні дороги місцевого значення (замовник робіт - Управління капітального будівництва обласної державної адміністрації)</t>
  </si>
  <si>
    <t>Новгород - Сіверський район</t>
  </si>
  <si>
    <t xml:space="preserve">Капітальний ремонт мосту через р. Малотеч на автомобільній дорозі місцевого значення О251305 Троїцьке - Ларинівка, км 6+660, біля с. Ларинівка </t>
  </si>
  <si>
    <t>Капітальний ремонт мосту через струмок на автомобільній дорозі місцевого значення О251804 Чорнотичі - Кудрівка - Лозова, км 15+961, біля с. Киріївка</t>
  </si>
  <si>
    <t>Капітальний ремонт мосту на км 14+599 автомобільної дороги місцевого значення О252201 Гвоздиківка - Смяч, Щорський район  (коригування з перерахунком в поточні ціни)</t>
  </si>
  <si>
    <t xml:space="preserve">Капітальний ремонт мосту на автомобільній дорозі О251904 Гнатівка - Горобіївка - Савинці, км 5+827, Срібнянський район  </t>
  </si>
  <si>
    <t>Разом за розділом “Об’єкти капітального ремонту автомобільних доріг”</t>
  </si>
  <si>
    <t>2.2.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</si>
  <si>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>3. Об’єкти поточного середнього ремонту автомобільних доріг</t>
  </si>
  <si>
    <t>3.1. Автомобільні дороги місцевого значення (замовник робіт - Управління капітального будівництва обласної державної адміністрації)</t>
  </si>
  <si>
    <t>О250805 Короп - Атюша - Поліське  на ділянці км 0 + 000 - км 25+000</t>
  </si>
  <si>
    <t xml:space="preserve">Прилуцький район </t>
  </si>
  <si>
    <t xml:space="preserve">О251509 Прилуки - Сергіївка - Білошапки - Линовиця на ділянці км 0 + 000 - км 64 + 100 </t>
  </si>
  <si>
    <t xml:space="preserve">Чернігівський район </t>
  </si>
  <si>
    <t>Разом по підрозділу “Об’єкти поточного середнього ремонту автомобільних доріг місцевого значення”</t>
  </si>
  <si>
    <t>3.2. Вулиці і дороги комунальної власності у населених пунктах (замовник робіт - Управління капітального будівництва обласної державної адміністрації)</t>
  </si>
  <si>
    <t xml:space="preserve">с. Осовець,  вул. Якова Рощепія </t>
  </si>
  <si>
    <t xml:space="preserve">смт Куликівка, вул. Артамонова </t>
  </si>
  <si>
    <t>Прилуцький район</t>
  </si>
  <si>
    <t>м.Прилуки</t>
  </si>
  <si>
    <t>Разом за розділом "Об`єкти поточного середнього ремонту автомобільних доріг"</t>
  </si>
  <si>
    <t>Разом по Чернігівській області</t>
  </si>
  <si>
    <t xml:space="preserve">Начальник Управління капітального будівництва </t>
  </si>
  <si>
    <t>Чернігівської обласної державної адміністрації</t>
  </si>
  <si>
    <t>Богдан КРИВЕНКО</t>
  </si>
  <si>
    <t>Корюківський район</t>
  </si>
  <si>
    <t>Ніжинський район</t>
  </si>
  <si>
    <t xml:space="preserve">ПЕРЕЛІК                                                                                                                                                                                                                                                                                                                                                                                                                                                                                                                                                                       об’єктів будівництва, реконструкції, капітального та поточного середнього ремонтів автомобільних доріг загального користування місцевого значення, вулиць і доріг комунальної власності у населених пунктах  за рахунок залишків субвенції минулих  років з державного бюджету місцевим бюджетам у 2021 році </t>
  </si>
  <si>
    <t xml:space="preserve">2.2 Проектно-вишукувальні роботи </t>
  </si>
  <si>
    <r>
      <t xml:space="preserve">Ніжинський район </t>
    </r>
    <r>
      <rPr>
        <b/>
        <u/>
        <sz val="12"/>
        <color theme="1"/>
        <rFont val="Times New Roman"/>
        <family val="1"/>
        <charset val="204"/>
      </rPr>
      <t/>
    </r>
  </si>
  <si>
    <t>Капітальний ремонт  автомобільної дороги загального користування місцевого значення О251203 Талалаївка - Лосинівка - Сальне - Шняківка  на ділянці км 0+000 - км 27+100</t>
  </si>
  <si>
    <t>Новгород-Сіверський район</t>
  </si>
  <si>
    <t>Капітальний ремонт металевого мосту через р. Десна на автомобільній дорозі місцевого значення О251303 Новгород-Сіверський - Бирине, км 3+120</t>
  </si>
  <si>
    <t>Проєктно-вишукувальні роботи майбутніх періодів</t>
  </si>
  <si>
    <t>Капітальний ремонт мосту через канал на автомобільній дорозі місцевого значення О251302 /Р-65/ - Горбове - Об'єднане - Блистова, км 12+645, біля с. Кудлаївка</t>
  </si>
  <si>
    <t xml:space="preserve">Капітальний ремонт мосту через струмок на автомобільній дорозі місцевого значення О251302 Новгород - Сіверський - Комань - /Р-65/ - Об’єднане - Блистова - Березова Гать 22+366, біля с. Дігтярівка </t>
  </si>
  <si>
    <t>Капітальний ремонт  автомобільної дороги О251205 Лосинівка - Галиця - Мала Дівиця - /Р-67/ з під'їздом до с. Червоний Пахар  на ділянці км 0+000 - км 19+300</t>
  </si>
  <si>
    <t>Чернігівський район</t>
  </si>
  <si>
    <t>Капітальний ремонт  автомобільної дороги О250720 Остер - Романьки - Бірки - Білейки - /М-01/ з під'їздом до  с. Одинці на ділянці км 0 + 000 - км 10 + 000</t>
  </si>
  <si>
    <t>Капітальний ремонт мосту через струмок  на автомобільній дорозі місцевого значення О251302 /Р-65/-Горбове-Об'єднане-Блистова, км 10+154, біля с. Дегтярівка</t>
  </si>
  <si>
    <t xml:space="preserve"> м.Прилуки, вул.Вокзальна   </t>
  </si>
  <si>
    <t>Додаток</t>
  </si>
  <si>
    <t>до розпорядження голови Чернігівської обласної державної адміністрації</t>
  </si>
  <si>
    <t>1.2 Вулиці і дороги комунальної власності у населених пунктах</t>
  </si>
  <si>
    <t>Разом за підрозділом "Автомобільні дороги місцевого значення "</t>
  </si>
  <si>
    <t>Разом за підрозділом "Проєктно-вишукувальні роботи"</t>
  </si>
  <si>
    <t>Поточний дрібний ремонт та експлуатаційне утримання автомобільних доріг загального користування місцевого значення</t>
  </si>
  <si>
    <t>Капітальний ремонт  автомобільної дороги загального користування місцевого значення О250303 Борзна - Воловиця на ділянці км 0 + 000 - км 33 + 000</t>
  </si>
  <si>
    <t>Капітальний ремонт мосту через струмок на автомобільній дорозі загального користування місцевого значення О250920 Корюківка - Наумівка - Перелюб - Погорільці - Семенівка з під'їздом до с.Баранівка, км 59+948, біля м.Семенівка</t>
  </si>
  <si>
    <t>04 лютого 2021 р. №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</si>
</sst>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#,##0.0####"/>
    <numFmt numFmtId="167" formatCode="0.0000"/>
    <numFmt numFmtId="168" formatCode="0.00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Border="1"/>
    <xf numFmtId="164" fontId="3" fillId="0" borderId="0" xfId="0" applyNumberFormat="1" applyFont="1" applyBorder="1"/>
    <xf numFmtId="0" fontId="0" fillId="0" borderId="1" xfId="0" applyBorder="1"/>
    <xf numFmtId="165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165" fontId="5" fillId="3" borderId="1" xfId="0" applyNumberFormat="1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/>
    <xf numFmtId="165" fontId="2" fillId="3" borderId="1" xfId="0" applyNumberFormat="1" applyFont="1" applyFill="1" applyBorder="1" applyAlignment="1">
      <alignment horizontal="left" vertical="top" wrapText="1"/>
    </xf>
    <xf numFmtId="165" fontId="7" fillId="3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5" fontId="5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left" vertical="top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top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left" vertical="top"/>
    </xf>
    <xf numFmtId="165" fontId="2" fillId="0" borderId="1" xfId="0" applyNumberFormat="1" applyFont="1" applyBorder="1" applyAlignment="1">
      <alignment horizontal="center"/>
    </xf>
    <xf numFmtId="0" fontId="0" fillId="0" borderId="0" xfId="0" applyBorder="1"/>
    <xf numFmtId="165" fontId="3" fillId="0" borderId="1" xfId="0" applyNumberFormat="1" applyFont="1" applyBorder="1"/>
    <xf numFmtId="165" fontId="5" fillId="0" borderId="1" xfId="0" applyNumberFormat="1" applyFont="1" applyBorder="1"/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64" fontId="2" fillId="0" borderId="0" xfId="0" applyNumberFormat="1" applyFont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 wrapText="1"/>
    </xf>
    <xf numFmtId="164" fontId="2" fillId="0" borderId="0" xfId="0" applyNumberFormat="1" applyFon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/>
    </xf>
    <xf numFmtId="0" fontId="2" fillId="0" borderId="3" xfId="0" applyFon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16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0" fillId="0" borderId="1" xfId="0" applyNumberFormat="1" applyBorder="1"/>
    <xf numFmtId="165" fontId="5" fillId="0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top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/>
    <xf numFmtId="165" fontId="4" fillId="0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/>
    <xf numFmtId="165" fontId="15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165" fontId="2" fillId="0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vertical="top" wrapText="1"/>
    </xf>
    <xf numFmtId="165" fontId="10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0" fillId="0" borderId="6" xfId="0" applyBorder="1"/>
    <xf numFmtId="167" fontId="4" fillId="2" borderId="1" xfId="0" applyNumberFormat="1" applyFont="1" applyFill="1" applyBorder="1" applyAlignment="1">
      <alignment horizontal="center" vertical="center" wrapText="1"/>
    </xf>
    <xf numFmtId="167" fontId="10" fillId="2" borderId="1" xfId="0" applyNumberFormat="1" applyFont="1" applyFill="1" applyBorder="1" applyAlignment="1">
      <alignment horizontal="center" vertical="center" wrapText="1"/>
    </xf>
    <xf numFmtId="167" fontId="10" fillId="0" borderId="1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top" wrapText="1"/>
    </xf>
    <xf numFmtId="165" fontId="7" fillId="3" borderId="5" xfId="0" applyNumberFormat="1" applyFont="1" applyFill="1" applyBorder="1" applyAlignment="1">
      <alignment horizontal="center" vertical="top" wrapText="1"/>
    </xf>
    <xf numFmtId="165" fontId="7" fillId="3" borderId="6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/>
    <xf numFmtId="165" fontId="11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Fill="1" applyBorder="1" applyAlignment="1">
      <alignment horizontal="center" vertical="top" wrapText="1"/>
    </xf>
    <xf numFmtId="165" fontId="7" fillId="0" borderId="6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165" fontId="2" fillId="3" borderId="2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/>
    <xf numFmtId="164" fontId="2" fillId="0" borderId="0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/>
    <xf numFmtId="165" fontId="5" fillId="3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/>
    <xf numFmtId="165" fontId="7" fillId="3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tabSelected="1" view="pageBreakPreview" topLeftCell="A61" zoomScale="93" zoomScaleNormal="80" zoomScaleSheetLayoutView="93" workbookViewId="0">
      <selection activeCell="C4" sqref="C4"/>
    </sheetView>
  </sheetViews>
  <sheetFormatPr defaultColWidth="9.125" defaultRowHeight="18.350000000000001" x14ac:dyDescent="0.3"/>
  <cols>
    <col min="1" max="1" width="82.75" style="50" customWidth="1"/>
    <col min="2" max="2" width="17.625" style="23" customWidth="1"/>
    <col min="3" max="3" width="17.25" style="51" customWidth="1"/>
    <col min="4" max="4" width="13.625" style="3" customWidth="1"/>
    <col min="5" max="5" width="27.375" style="52" customWidth="1"/>
    <col min="6" max="16384" width="9.125" style="3"/>
  </cols>
  <sheetData>
    <row r="1" spans="1:6" ht="18.7" customHeight="1" x14ac:dyDescent="0.35">
      <c r="A1" s="1"/>
      <c r="B1" s="2"/>
      <c r="C1" s="125" t="s">
        <v>55</v>
      </c>
      <c r="D1" s="125"/>
      <c r="E1" s="125"/>
      <c r="F1" s="97"/>
    </row>
    <row r="2" spans="1:6" ht="35.35" customHeight="1" x14ac:dyDescent="0.35">
      <c r="A2" s="1"/>
      <c r="B2" s="2"/>
      <c r="C2" s="125" t="s">
        <v>56</v>
      </c>
      <c r="D2" s="125"/>
      <c r="E2" s="125"/>
      <c r="F2" s="97"/>
    </row>
    <row r="3" spans="1:6" ht="20.25" customHeight="1" x14ac:dyDescent="0.35">
      <c r="A3" s="1"/>
      <c r="B3" s="2"/>
      <c r="C3" s="126" t="s">
        <v>63</v>
      </c>
      <c r="D3" s="126"/>
      <c r="E3" s="126"/>
      <c r="F3" s="97"/>
    </row>
    <row r="4" spans="1:6" s="78" customFormat="1" ht="20.25" customHeight="1" x14ac:dyDescent="0.35">
      <c r="A4" s="1"/>
      <c r="B4" s="2"/>
      <c r="C4" s="91"/>
      <c r="D4" s="91"/>
      <c r="E4" s="91"/>
    </row>
    <row r="5" spans="1:6" ht="75.75" customHeight="1" x14ac:dyDescent="0.25">
      <c r="A5" s="127" t="s">
        <v>41</v>
      </c>
      <c r="B5" s="127"/>
      <c r="C5" s="127"/>
      <c r="D5" s="127"/>
      <c r="E5" s="127"/>
    </row>
    <row r="6" spans="1:6" ht="17.350000000000001" customHeight="1" x14ac:dyDescent="0.35">
      <c r="A6" s="120" t="s">
        <v>0</v>
      </c>
      <c r="B6" s="122" t="s">
        <v>1</v>
      </c>
      <c r="C6" s="120" t="s">
        <v>2</v>
      </c>
      <c r="D6" s="120"/>
      <c r="E6" s="124"/>
    </row>
    <row r="7" spans="1:6" ht="57.75" customHeight="1" x14ac:dyDescent="0.25">
      <c r="A7" s="121"/>
      <c r="B7" s="123"/>
      <c r="C7" s="4" t="s">
        <v>3</v>
      </c>
      <c r="D7" s="4" t="s">
        <v>4</v>
      </c>
      <c r="E7" s="4" t="s">
        <v>5</v>
      </c>
    </row>
    <row r="8" spans="1:6" ht="19.55" customHeight="1" x14ac:dyDescent="0.35">
      <c r="A8" s="128" t="s">
        <v>6</v>
      </c>
      <c r="B8" s="128"/>
      <c r="C8" s="128"/>
      <c r="D8" s="128"/>
      <c r="E8" s="129"/>
    </row>
    <row r="9" spans="1:6" ht="24.8" customHeight="1" x14ac:dyDescent="0.35">
      <c r="A9" s="130" t="s">
        <v>7</v>
      </c>
      <c r="B9" s="130"/>
      <c r="C9" s="130"/>
      <c r="D9" s="130"/>
      <c r="E9" s="131"/>
    </row>
    <row r="10" spans="1:6" s="5" customFormat="1" ht="19.55" customHeight="1" x14ac:dyDescent="0.35">
      <c r="A10" s="132" t="s">
        <v>8</v>
      </c>
      <c r="B10" s="132"/>
      <c r="C10" s="132"/>
      <c r="D10" s="132"/>
      <c r="E10" s="133"/>
    </row>
    <row r="11" spans="1:6" s="5" customFormat="1" ht="26.35" customHeight="1" x14ac:dyDescent="0.35">
      <c r="A11" s="6" t="s">
        <v>9</v>
      </c>
      <c r="B11" s="7"/>
      <c r="C11" s="7"/>
      <c r="D11" s="7"/>
      <c r="E11" s="8"/>
    </row>
    <row r="12" spans="1:6" ht="18.7" customHeight="1" x14ac:dyDescent="0.25">
      <c r="A12" s="102" t="s">
        <v>57</v>
      </c>
      <c r="B12" s="103"/>
      <c r="C12" s="103"/>
      <c r="D12" s="103"/>
      <c r="E12" s="104"/>
    </row>
    <row r="13" spans="1:6" ht="39.1" customHeight="1" x14ac:dyDescent="0.25">
      <c r="A13" s="6" t="s">
        <v>11</v>
      </c>
      <c r="B13" s="11"/>
      <c r="C13" s="55"/>
      <c r="D13" s="55"/>
      <c r="E13" s="55"/>
    </row>
    <row r="14" spans="1:6" ht="39.1" customHeight="1" x14ac:dyDescent="0.25">
      <c r="A14" s="12" t="s">
        <v>12</v>
      </c>
      <c r="B14" s="11"/>
      <c r="C14" s="11"/>
      <c r="D14" s="11"/>
      <c r="E14" s="55"/>
    </row>
    <row r="15" spans="1:6" x14ac:dyDescent="0.25">
      <c r="A15" s="113" t="s">
        <v>13</v>
      </c>
      <c r="B15" s="113"/>
      <c r="C15" s="113"/>
      <c r="D15" s="113"/>
      <c r="E15" s="113"/>
    </row>
    <row r="16" spans="1:6" x14ac:dyDescent="0.25">
      <c r="A16" s="109" t="s">
        <v>14</v>
      </c>
      <c r="B16" s="109"/>
      <c r="C16" s="109"/>
      <c r="D16" s="109"/>
      <c r="E16" s="109"/>
    </row>
    <row r="17" spans="1:5" x14ac:dyDescent="0.25">
      <c r="A17" s="109" t="s">
        <v>15</v>
      </c>
      <c r="B17" s="109"/>
      <c r="C17" s="109"/>
      <c r="D17" s="109"/>
      <c r="E17" s="109"/>
    </row>
    <row r="18" spans="1:5" ht="55.05" x14ac:dyDescent="0.25">
      <c r="A18" s="61" t="s">
        <v>46</v>
      </c>
      <c r="B18" s="62">
        <v>33.979999999999997</v>
      </c>
      <c r="C18" s="63"/>
      <c r="D18" s="63">
        <v>87.5</v>
      </c>
      <c r="E18" s="64"/>
    </row>
    <row r="19" spans="1:5" ht="55.05" x14ac:dyDescent="0.25">
      <c r="A19" s="18" t="s">
        <v>16</v>
      </c>
      <c r="B19" s="29">
        <v>6622.3540000000003</v>
      </c>
      <c r="C19" s="14"/>
      <c r="D19" s="14">
        <v>12.4</v>
      </c>
      <c r="E19" s="15"/>
    </row>
    <row r="20" spans="1:5" ht="55.05" x14ac:dyDescent="0.25">
      <c r="A20" s="61" t="s">
        <v>48</v>
      </c>
      <c r="B20" s="62">
        <v>11</v>
      </c>
      <c r="C20" s="63"/>
      <c r="D20" s="63"/>
      <c r="E20" s="64"/>
    </row>
    <row r="21" spans="1:5" ht="55.05" x14ac:dyDescent="0.25">
      <c r="A21" s="61" t="s">
        <v>53</v>
      </c>
      <c r="B21" s="62">
        <v>11</v>
      </c>
      <c r="C21" s="63"/>
      <c r="D21" s="63"/>
      <c r="E21" s="64"/>
    </row>
    <row r="22" spans="1:5" ht="55.55" customHeight="1" x14ac:dyDescent="0.25">
      <c r="A22" s="18" t="s">
        <v>49</v>
      </c>
      <c r="B22" s="62">
        <v>11</v>
      </c>
      <c r="C22" s="14"/>
      <c r="D22" s="14"/>
      <c r="E22" s="77"/>
    </row>
    <row r="23" spans="1:5" x14ac:dyDescent="0.25">
      <c r="A23" s="17" t="s">
        <v>10</v>
      </c>
      <c r="B23" s="29">
        <f>SUM(B18:B22)</f>
        <v>6689.3339999999998</v>
      </c>
      <c r="C23" s="14"/>
      <c r="D23" s="14">
        <f>SUM(D18:D22)</f>
        <v>99.9</v>
      </c>
      <c r="E23" s="15"/>
    </row>
    <row r="24" spans="1:5" x14ac:dyDescent="0.25">
      <c r="A24" s="112" t="s">
        <v>39</v>
      </c>
      <c r="B24" s="112"/>
      <c r="C24" s="112"/>
      <c r="D24" s="112"/>
      <c r="E24" s="112"/>
    </row>
    <row r="25" spans="1:5" ht="55.05" x14ac:dyDescent="0.25">
      <c r="A25" s="18" t="s">
        <v>17</v>
      </c>
      <c r="B25" s="29">
        <v>5084.6459999999997</v>
      </c>
      <c r="C25" s="14"/>
      <c r="D25" s="14">
        <v>6.9</v>
      </c>
      <c r="E25" s="15"/>
    </row>
    <row r="26" spans="1:5" ht="58.6" customHeight="1" x14ac:dyDescent="0.25">
      <c r="A26" s="18" t="s">
        <v>18</v>
      </c>
      <c r="B26" s="29">
        <v>4026.9</v>
      </c>
      <c r="C26" s="15"/>
      <c r="D26" s="14">
        <v>7.7</v>
      </c>
      <c r="E26" s="15"/>
    </row>
    <row r="27" spans="1:5" x14ac:dyDescent="0.25">
      <c r="A27" s="17" t="s">
        <v>10</v>
      </c>
      <c r="B27" s="29">
        <f>SUM(B25:B26)</f>
        <v>9111.5460000000003</v>
      </c>
      <c r="C27" s="14"/>
      <c r="D27" s="14">
        <f>SUM(D25:D26)</f>
        <v>14.600000000000001</v>
      </c>
      <c r="E27" s="15"/>
    </row>
    <row r="28" spans="1:5" ht="21.1" customHeight="1" x14ac:dyDescent="0.25">
      <c r="A28" s="117" t="s">
        <v>40</v>
      </c>
      <c r="B28" s="118"/>
      <c r="C28" s="118"/>
      <c r="D28" s="118"/>
      <c r="E28" s="119"/>
    </row>
    <row r="29" spans="1:5" ht="55.05" x14ac:dyDescent="0.25">
      <c r="A29" s="83" t="s">
        <v>50</v>
      </c>
      <c r="B29" s="90">
        <v>11</v>
      </c>
      <c r="C29" s="81"/>
      <c r="D29" s="84"/>
      <c r="E29" s="80"/>
    </row>
    <row r="30" spans="1:5" s="78" customFormat="1" x14ac:dyDescent="0.25">
      <c r="A30" s="82" t="s">
        <v>10</v>
      </c>
      <c r="B30" s="90">
        <f>SUM(B29)</f>
        <v>11</v>
      </c>
      <c r="C30" s="81"/>
      <c r="D30" s="84"/>
      <c r="E30" s="80"/>
    </row>
    <row r="31" spans="1:5" x14ac:dyDescent="0.25">
      <c r="A31" s="112" t="s">
        <v>32</v>
      </c>
      <c r="B31" s="112"/>
      <c r="C31" s="112"/>
      <c r="D31" s="112"/>
      <c r="E31" s="112"/>
    </row>
    <row r="32" spans="1:5" ht="36.700000000000003" customHeight="1" x14ac:dyDescent="0.25">
      <c r="A32" s="18" t="s">
        <v>19</v>
      </c>
      <c r="B32" s="29">
        <v>4512.3999999999996</v>
      </c>
      <c r="C32" s="15"/>
      <c r="D32" s="14">
        <v>8.8000000000000007</v>
      </c>
      <c r="E32" s="20"/>
    </row>
    <row r="33" spans="1:6" x14ac:dyDescent="0.25">
      <c r="A33" s="17" t="s">
        <v>10</v>
      </c>
      <c r="B33" s="29">
        <f>SUM(B32)</f>
        <v>4512.3999999999996</v>
      </c>
      <c r="C33" s="15"/>
      <c r="D33" s="14">
        <f>D32</f>
        <v>8.8000000000000007</v>
      </c>
      <c r="E33" s="20"/>
    </row>
    <row r="34" spans="1:6" ht="36.700000000000003" hidden="1" x14ac:dyDescent="0.25">
      <c r="A34" s="21" t="s">
        <v>20</v>
      </c>
      <c r="B34" s="22">
        <f>B23+B27+B33</f>
        <v>20313.28</v>
      </c>
      <c r="C34" s="54">
        <f t="shared" ref="C34:D34" si="0">C23+C27+C33</f>
        <v>0</v>
      </c>
      <c r="D34" s="54">
        <f t="shared" si="0"/>
        <v>123.3</v>
      </c>
      <c r="E34" s="20"/>
      <c r="F34" s="23"/>
    </row>
    <row r="35" spans="1:6" ht="37.549999999999997" hidden="1" customHeight="1" x14ac:dyDescent="0.25">
      <c r="A35" s="109" t="s">
        <v>21</v>
      </c>
      <c r="B35" s="109"/>
      <c r="C35" s="109"/>
      <c r="D35" s="109"/>
      <c r="E35" s="109"/>
    </row>
    <row r="36" spans="1:6" ht="36.700000000000003" hidden="1" x14ac:dyDescent="0.25">
      <c r="A36" s="24" t="s">
        <v>11</v>
      </c>
      <c r="B36" s="22">
        <v>0</v>
      </c>
      <c r="C36" s="25"/>
      <c r="D36" s="22"/>
      <c r="E36" s="26">
        <v>0</v>
      </c>
    </row>
    <row r="37" spans="1:6" s="79" customFormat="1" x14ac:dyDescent="0.25">
      <c r="A37" s="117" t="s">
        <v>51</v>
      </c>
      <c r="B37" s="118"/>
      <c r="C37" s="118"/>
      <c r="D37" s="118"/>
      <c r="E37" s="119"/>
    </row>
    <row r="38" spans="1:6" s="79" customFormat="1" ht="55.05" x14ac:dyDescent="0.25">
      <c r="A38" s="83" t="s">
        <v>52</v>
      </c>
      <c r="B38" s="80">
        <v>11</v>
      </c>
      <c r="C38" s="88"/>
      <c r="D38" s="80"/>
      <c r="E38" s="87"/>
    </row>
    <row r="39" spans="1:6" s="79" customFormat="1" x14ac:dyDescent="0.25">
      <c r="A39" s="82" t="s">
        <v>10</v>
      </c>
      <c r="B39" s="80">
        <f>SUM(B38)</f>
        <v>11</v>
      </c>
      <c r="C39" s="85"/>
      <c r="D39" s="89"/>
      <c r="E39" s="86"/>
    </row>
    <row r="40" spans="1:6" s="79" customFormat="1" ht="19.55" customHeight="1" x14ac:dyDescent="0.25">
      <c r="A40" s="93" t="s">
        <v>58</v>
      </c>
      <c r="B40" s="92">
        <f>B23+B27+B30+B33+B39</f>
        <v>20335.28</v>
      </c>
      <c r="C40" s="92"/>
      <c r="D40" s="92"/>
      <c r="E40" s="92"/>
    </row>
    <row r="41" spans="1:6" s="35" customFormat="1" x14ac:dyDescent="0.25">
      <c r="A41" s="114" t="s">
        <v>42</v>
      </c>
      <c r="B41" s="115"/>
      <c r="C41" s="115"/>
      <c r="D41" s="115"/>
      <c r="E41" s="116"/>
    </row>
    <row r="42" spans="1:6" s="35" customFormat="1" x14ac:dyDescent="0.25">
      <c r="A42" s="112" t="s">
        <v>43</v>
      </c>
      <c r="B42" s="112"/>
      <c r="C42" s="112"/>
      <c r="D42" s="112"/>
      <c r="E42" s="112"/>
    </row>
    <row r="43" spans="1:6" s="35" customFormat="1" ht="55.05" x14ac:dyDescent="0.25">
      <c r="A43" s="59" t="s">
        <v>61</v>
      </c>
      <c r="B43" s="14">
        <v>847.52800000000002</v>
      </c>
      <c r="C43" s="60"/>
      <c r="D43" s="60"/>
      <c r="E43" s="60"/>
    </row>
    <row r="44" spans="1:6" s="35" customFormat="1" ht="55.05" x14ac:dyDescent="0.25">
      <c r="A44" s="18" t="s">
        <v>44</v>
      </c>
      <c r="B44" s="14">
        <v>990</v>
      </c>
      <c r="C44" s="58"/>
      <c r="D44" s="58"/>
      <c r="E44" s="58"/>
    </row>
    <row r="45" spans="1:6" s="35" customFormat="1" x14ac:dyDescent="0.25">
      <c r="A45" s="60" t="s">
        <v>10</v>
      </c>
      <c r="B45" s="14">
        <f>SUM(B43:B44)</f>
        <v>1837.528</v>
      </c>
      <c r="C45" s="60"/>
      <c r="D45" s="60"/>
      <c r="E45" s="60"/>
    </row>
    <row r="46" spans="1:6" s="35" customFormat="1" x14ac:dyDescent="0.25">
      <c r="A46" s="112" t="s">
        <v>45</v>
      </c>
      <c r="B46" s="112"/>
      <c r="C46" s="112"/>
      <c r="D46" s="112"/>
      <c r="E46" s="112"/>
    </row>
    <row r="47" spans="1:6" s="35" customFormat="1" ht="73.400000000000006" x14ac:dyDescent="0.25">
      <c r="A47" s="18" t="s">
        <v>62</v>
      </c>
      <c r="B47" s="14">
        <v>295.5</v>
      </c>
      <c r="C47" s="14"/>
      <c r="D47" s="14"/>
      <c r="E47" s="57"/>
    </row>
    <row r="48" spans="1:6" s="35" customFormat="1" x14ac:dyDescent="0.25">
      <c r="A48" s="60" t="s">
        <v>10</v>
      </c>
      <c r="B48" s="14">
        <f>SUM(B47:B47)</f>
        <v>295.5</v>
      </c>
      <c r="C48" s="60"/>
      <c r="D48" s="60"/>
      <c r="E48" s="60"/>
    </row>
    <row r="49" spans="1:7" s="35" customFormat="1" x14ac:dyDescent="0.25">
      <c r="A49" s="66" t="s">
        <v>47</v>
      </c>
      <c r="B49" s="98">
        <v>6985.4606000000003</v>
      </c>
      <c r="C49" s="65"/>
      <c r="D49" s="65"/>
      <c r="E49" s="65"/>
    </row>
    <row r="50" spans="1:7" s="96" customFormat="1" x14ac:dyDescent="0.25">
      <c r="A50" s="94" t="s">
        <v>59</v>
      </c>
      <c r="B50" s="99">
        <f>B45+B48+B49</f>
        <v>9118.4886000000006</v>
      </c>
      <c r="C50" s="95"/>
      <c r="D50" s="95"/>
      <c r="E50" s="95"/>
    </row>
    <row r="51" spans="1:7" customFormat="1" ht="36.700000000000003" x14ac:dyDescent="0.25">
      <c r="A51" s="21" t="s">
        <v>20</v>
      </c>
      <c r="B51" s="100">
        <f>B40+B50</f>
        <v>29453.768599999999</v>
      </c>
      <c r="C51" s="25">
        <f t="shared" ref="C51" si="1">C23+C27+C33+C45+C48+C49</f>
        <v>0</v>
      </c>
      <c r="D51" s="25">
        <f>D23+D27+D33+D45+D48+D49</f>
        <v>123.3</v>
      </c>
      <c r="E51" s="74"/>
      <c r="G51" s="75"/>
    </row>
    <row r="52" spans="1:7" customFormat="1" x14ac:dyDescent="0.25">
      <c r="A52" s="113" t="s">
        <v>22</v>
      </c>
      <c r="B52" s="113"/>
      <c r="C52" s="113"/>
      <c r="D52" s="113"/>
      <c r="E52" s="113"/>
    </row>
    <row r="53" spans="1:7" x14ac:dyDescent="0.25">
      <c r="A53" s="109" t="s">
        <v>23</v>
      </c>
      <c r="B53" s="109"/>
      <c r="C53" s="109"/>
      <c r="D53" s="109"/>
      <c r="E53" s="109"/>
    </row>
    <row r="54" spans="1:7" x14ac:dyDescent="0.25">
      <c r="A54" s="109" t="s">
        <v>15</v>
      </c>
      <c r="B54" s="109"/>
      <c r="C54" s="109"/>
      <c r="D54" s="109"/>
      <c r="E54" s="109"/>
    </row>
    <row r="55" spans="1:7" ht="18.7" customHeight="1" x14ac:dyDescent="0.25">
      <c r="A55" s="27" t="s">
        <v>24</v>
      </c>
      <c r="B55" s="29">
        <v>19082.592000000001</v>
      </c>
      <c r="C55" s="16">
        <v>5.0999999999999996</v>
      </c>
      <c r="D55" s="19"/>
      <c r="E55" s="14"/>
    </row>
    <row r="56" spans="1:7" x14ac:dyDescent="0.25">
      <c r="A56" s="17" t="s">
        <v>10</v>
      </c>
      <c r="B56" s="29">
        <f>SUM(B55)</f>
        <v>19082.592000000001</v>
      </c>
      <c r="C56" s="16">
        <v>5.0999999999999996</v>
      </c>
      <c r="D56" s="19"/>
      <c r="E56" s="14"/>
    </row>
    <row r="57" spans="1:7" x14ac:dyDescent="0.25">
      <c r="A57" s="111" t="s">
        <v>25</v>
      </c>
      <c r="B57" s="111"/>
      <c r="C57" s="111"/>
      <c r="D57" s="111"/>
      <c r="E57" s="111"/>
    </row>
    <row r="58" spans="1:7" ht="36.700000000000003" x14ac:dyDescent="0.25">
      <c r="A58" s="28" t="s">
        <v>26</v>
      </c>
      <c r="B58" s="29">
        <v>26348.811000000002</v>
      </c>
      <c r="C58" s="29">
        <v>6.1</v>
      </c>
      <c r="D58" s="30"/>
      <c r="E58" s="29"/>
    </row>
    <row r="59" spans="1:7" x14ac:dyDescent="0.25">
      <c r="A59" s="17" t="s">
        <v>10</v>
      </c>
      <c r="B59" s="29">
        <f>SUM(B58)</f>
        <v>26348.811000000002</v>
      </c>
      <c r="C59" s="16">
        <f>SUM(C58:C58)</f>
        <v>6.1</v>
      </c>
      <c r="D59" s="19"/>
      <c r="E59" s="14"/>
    </row>
    <row r="60" spans="1:7" ht="36.700000000000003" x14ac:dyDescent="0.25">
      <c r="A60" s="24" t="s">
        <v>28</v>
      </c>
      <c r="B60" s="25">
        <f>B59+B56</f>
        <v>45431.403000000006</v>
      </c>
      <c r="C60" s="31">
        <f>C59+C56</f>
        <v>11.2</v>
      </c>
      <c r="D60" s="19"/>
      <c r="E60" s="14"/>
    </row>
    <row r="61" spans="1:7" ht="36" customHeight="1" x14ac:dyDescent="0.3">
      <c r="A61" s="109" t="s">
        <v>29</v>
      </c>
      <c r="B61" s="109"/>
      <c r="C61" s="109"/>
      <c r="D61" s="109"/>
      <c r="E61" s="110"/>
    </row>
    <row r="62" spans="1:7" x14ac:dyDescent="0.3">
      <c r="A62" s="106" t="s">
        <v>40</v>
      </c>
      <c r="B62" s="107"/>
      <c r="C62" s="107"/>
      <c r="D62" s="107"/>
      <c r="E62" s="108"/>
    </row>
    <row r="63" spans="1:7" x14ac:dyDescent="0.3">
      <c r="A63" s="32" t="s">
        <v>30</v>
      </c>
      <c r="B63" s="67">
        <v>909.19399999999996</v>
      </c>
      <c r="C63" s="68"/>
      <c r="D63" s="68"/>
      <c r="E63" s="67">
        <v>1236</v>
      </c>
    </row>
    <row r="64" spans="1:7" x14ac:dyDescent="0.3">
      <c r="A64" s="17" t="s">
        <v>10</v>
      </c>
      <c r="B64" s="67">
        <f>SUM(B63)</f>
        <v>909.19399999999996</v>
      </c>
      <c r="C64" s="68"/>
      <c r="D64" s="68"/>
      <c r="E64" s="67">
        <v>1236</v>
      </c>
    </row>
    <row r="65" spans="1:10" x14ac:dyDescent="0.3">
      <c r="A65" s="105" t="s">
        <v>27</v>
      </c>
      <c r="B65" s="105"/>
      <c r="C65" s="105"/>
      <c r="D65" s="105"/>
      <c r="E65" s="105"/>
    </row>
    <row r="66" spans="1:10" x14ac:dyDescent="0.3">
      <c r="A66" s="33" t="s">
        <v>31</v>
      </c>
      <c r="B66" s="67">
        <v>466.29399999999998</v>
      </c>
      <c r="C66" s="69"/>
      <c r="D66" s="69"/>
      <c r="E66" s="67">
        <v>720</v>
      </c>
    </row>
    <row r="67" spans="1:10" x14ac:dyDescent="0.3">
      <c r="A67" s="17" t="s">
        <v>10</v>
      </c>
      <c r="B67" s="67">
        <f>SUM(B66)</f>
        <v>466.29399999999998</v>
      </c>
      <c r="C67" s="68"/>
      <c r="D67" s="68"/>
      <c r="E67" s="67">
        <v>720</v>
      </c>
    </row>
    <row r="68" spans="1:10" customFormat="1" x14ac:dyDescent="0.25">
      <c r="A68" s="102" t="s">
        <v>33</v>
      </c>
      <c r="B68" s="103"/>
      <c r="C68" s="103"/>
      <c r="D68" s="103"/>
      <c r="E68" s="104"/>
    </row>
    <row r="69" spans="1:10" customFormat="1" ht="19.05" x14ac:dyDescent="0.35">
      <c r="A69" s="9" t="s">
        <v>54</v>
      </c>
      <c r="B69" s="70">
        <v>2693.0250000000001</v>
      </c>
      <c r="C69" s="4"/>
      <c r="D69" s="36"/>
      <c r="E69" s="34">
        <v>3056</v>
      </c>
    </row>
    <row r="70" spans="1:10" customFormat="1" ht="19.05" x14ac:dyDescent="0.35">
      <c r="A70" s="10" t="s">
        <v>10</v>
      </c>
      <c r="B70" s="70">
        <f>SUM(B69)</f>
        <v>2693.0250000000001</v>
      </c>
      <c r="C70" s="4"/>
      <c r="D70" s="36"/>
      <c r="E70" s="34">
        <v>3056</v>
      </c>
    </row>
    <row r="71" spans="1:10" ht="36.700000000000003" x14ac:dyDescent="0.25">
      <c r="A71" s="6" t="s">
        <v>11</v>
      </c>
      <c r="B71" s="71">
        <f>B67+B64+B70</f>
        <v>4068.5129999999999</v>
      </c>
      <c r="C71" s="13"/>
      <c r="D71" s="56"/>
      <c r="E71" s="13">
        <f>E67+E64+E70</f>
        <v>5012</v>
      </c>
      <c r="J71" s="53"/>
    </row>
    <row r="72" spans="1:10" ht="36.700000000000003" x14ac:dyDescent="0.3">
      <c r="A72" s="6" t="s">
        <v>34</v>
      </c>
      <c r="B72" s="71">
        <f>B71+B60</f>
        <v>49499.916000000005</v>
      </c>
      <c r="C72" s="13">
        <f>C60</f>
        <v>11.2</v>
      </c>
      <c r="D72" s="37"/>
      <c r="E72" s="13">
        <f>E68+E65+E71</f>
        <v>5012</v>
      </c>
      <c r="G72" s="76"/>
    </row>
    <row r="73" spans="1:10" s="78" customFormat="1" ht="37.549999999999997" customHeight="1" x14ac:dyDescent="0.3">
      <c r="A73" s="6" t="s">
        <v>60</v>
      </c>
      <c r="B73" s="101">
        <v>30470.484649999999</v>
      </c>
      <c r="C73" s="13"/>
      <c r="D73" s="37"/>
      <c r="E73" s="13"/>
      <c r="G73" s="76"/>
    </row>
    <row r="74" spans="1:10" x14ac:dyDescent="0.25">
      <c r="A74" s="6" t="s">
        <v>35</v>
      </c>
      <c r="B74" s="101">
        <f>B73+B72+B51+B14</f>
        <v>109424.16924999999</v>
      </c>
      <c r="C74" s="13">
        <f>C72+C34</f>
        <v>11.2</v>
      </c>
      <c r="D74" s="13">
        <f>D34</f>
        <v>123.3</v>
      </c>
      <c r="E74" s="13">
        <f>E72+E36+E14</f>
        <v>5012</v>
      </c>
    </row>
    <row r="75" spans="1:10" ht="65.25" customHeight="1" x14ac:dyDescent="0.35">
      <c r="A75" s="1"/>
      <c r="B75" s="73"/>
      <c r="C75" s="38"/>
      <c r="D75" s="39"/>
      <c r="E75" s="72"/>
      <c r="G75" s="53"/>
    </row>
    <row r="76" spans="1:10" ht="16.5" customHeight="1" x14ac:dyDescent="0.3">
      <c r="A76" s="41" t="s">
        <v>36</v>
      </c>
      <c r="B76" s="42"/>
      <c r="C76" s="40"/>
      <c r="D76" s="40"/>
      <c r="E76" s="42"/>
    </row>
    <row r="77" spans="1:10" ht="16.5" customHeight="1" x14ac:dyDescent="0.35">
      <c r="A77" s="1" t="s">
        <v>37</v>
      </c>
      <c r="B77" s="2"/>
      <c r="C77" s="38"/>
      <c r="D77" s="39"/>
      <c r="E77" s="40" t="s">
        <v>38</v>
      </c>
    </row>
    <row r="78" spans="1:10" ht="19.05" hidden="1" x14ac:dyDescent="0.35">
      <c r="A78" s="41"/>
      <c r="B78" s="2"/>
      <c r="C78" s="38"/>
      <c r="D78" s="39"/>
      <c r="E78" s="40"/>
    </row>
    <row r="79" spans="1:10" x14ac:dyDescent="0.3">
      <c r="A79" s="1"/>
      <c r="B79" s="43"/>
      <c r="C79" s="44"/>
      <c r="D79" s="35"/>
      <c r="E79" s="40"/>
    </row>
    <row r="80" spans="1:10" ht="19.05" x14ac:dyDescent="0.35">
      <c r="A80" s="1"/>
      <c r="B80" s="73"/>
      <c r="C80" s="44"/>
      <c r="D80" s="35"/>
      <c r="E80" s="40"/>
    </row>
    <row r="81" spans="1:5" x14ac:dyDescent="0.3">
      <c r="A81" s="1"/>
      <c r="B81" s="43"/>
      <c r="C81" s="44"/>
      <c r="D81" s="35"/>
      <c r="E81" s="40"/>
    </row>
    <row r="82" spans="1:5" x14ac:dyDescent="0.3">
      <c r="A82" s="1"/>
      <c r="B82" s="43"/>
      <c r="C82" s="44"/>
      <c r="D82" s="35"/>
      <c r="E82" s="40"/>
    </row>
    <row r="83" spans="1:5" x14ac:dyDescent="0.3">
      <c r="A83" s="1"/>
      <c r="B83" s="43"/>
      <c r="C83" s="44"/>
      <c r="D83" s="35"/>
      <c r="E83" s="40"/>
    </row>
    <row r="84" spans="1:5" x14ac:dyDescent="0.3">
      <c r="A84" s="1"/>
      <c r="B84" s="43"/>
      <c r="C84" s="44"/>
      <c r="D84" s="35"/>
      <c r="E84" s="40"/>
    </row>
    <row r="85" spans="1:5" x14ac:dyDescent="0.3">
      <c r="A85" s="1"/>
      <c r="B85" s="43"/>
      <c r="C85" s="44"/>
      <c r="D85" s="35"/>
      <c r="E85" s="40"/>
    </row>
    <row r="86" spans="1:5" x14ac:dyDescent="0.3">
      <c r="A86" s="45"/>
      <c r="B86" s="46"/>
      <c r="C86" s="47"/>
      <c r="D86" s="48"/>
      <c r="E86" s="49"/>
    </row>
  </sheetData>
  <mergeCells count="30">
    <mergeCell ref="A16:E16"/>
    <mergeCell ref="A6:A7"/>
    <mergeCell ref="B6:B7"/>
    <mergeCell ref="C6:E6"/>
    <mergeCell ref="C1:E1"/>
    <mergeCell ref="C2:E2"/>
    <mergeCell ref="C3:E3"/>
    <mergeCell ref="A5:E5"/>
    <mergeCell ref="A8:E8"/>
    <mergeCell ref="A9:E9"/>
    <mergeCell ref="A10:E10"/>
    <mergeCell ref="A12:E12"/>
    <mergeCell ref="A15:E15"/>
    <mergeCell ref="A54:E54"/>
    <mergeCell ref="A17:E17"/>
    <mergeCell ref="A24:E24"/>
    <mergeCell ref="A31:E31"/>
    <mergeCell ref="A35:E35"/>
    <mergeCell ref="A52:E52"/>
    <mergeCell ref="A53:E53"/>
    <mergeCell ref="A41:E41"/>
    <mergeCell ref="A42:E42"/>
    <mergeCell ref="A46:E46"/>
    <mergeCell ref="A28:E28"/>
    <mergeCell ref="A37:E37"/>
    <mergeCell ref="A68:E68"/>
    <mergeCell ref="A65:E65"/>
    <mergeCell ref="A62:E62"/>
    <mergeCell ref="A61:E61"/>
    <mergeCell ref="A57:E57"/>
  </mergeCells>
  <pageMargins left="0.70866141732283472" right="0" top="0.39370078740157483" bottom="0" header="0.31496062992125984" footer="0.31496062992125984"/>
  <pageSetup paperSize="9" scale="59" fitToHeight="0" orientation="portrait" copies="2" r:id="rId1"/>
  <rowBreaks count="1" manualBreakCount="1">
    <brk id="4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179</vt:lpstr>
      <vt:lpstr>'179'!Заголовки_для_печати</vt:lpstr>
      <vt:lpstr>'179'!Область_печати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Протокольна Частина</cp:lastModifiedBy>
  <cp:lastPrinted>2021-01-22T06:48:05Z</cp:lastPrinted>
  <dcterms:created xsi:type="dcterms:W3CDTF">2020-09-28T06:34:04Z</dcterms:created>
  <dcterms:modified xsi:type="dcterms:W3CDTF">2021-02-04T07:19:07Z</dcterms:modified>
</cp:coreProperties>
</file>