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556" yWindow="108" windowWidth="11940" windowHeight="7728"/>
  </bookViews>
  <sheets>
    <sheet name="розпорядження" sheetId="6" r:id="rId1"/>
  </sheets>
  <definedNames>
    <definedName name="_xlnm.Print_Titles" localSheetId="0">розпорядження!$6:$7</definedName>
    <definedName name="_xlnm.Print_Area" localSheetId="0">розпорядження!$A$1:$E$78</definedName>
  </definedNames>
  <calcPr calcId="145621"/>
</workbook>
</file>

<file path=xl/calcChain.xml><?xml version="1.0" encoding="utf-8"?>
<calcChain xmlns="http://schemas.openxmlformats.org/spreadsheetml/2006/main">
  <c r="B70" i="6" l="1"/>
  <c r="B67" i="6"/>
  <c r="B64" i="6"/>
  <c r="B60" i="6"/>
  <c r="B57" i="6"/>
  <c r="B54" i="6"/>
  <c r="B51" i="6"/>
  <c r="B48" i="6"/>
  <c r="B45" i="6"/>
  <c r="C40" i="6"/>
  <c r="C75" i="6" s="1"/>
  <c r="B36" i="6"/>
  <c r="D33" i="6"/>
  <c r="D37" i="6" s="1"/>
  <c r="D40" i="6" s="1"/>
  <c r="D75" i="6" s="1"/>
  <c r="B33" i="6"/>
  <c r="D27" i="6"/>
  <c r="B27" i="6"/>
  <c r="B26" i="6"/>
  <c r="B24" i="6"/>
  <c r="B37" i="6" l="1"/>
  <c r="B40" i="6" s="1"/>
  <c r="B71" i="6"/>
  <c r="B73" i="6" s="1"/>
  <c r="B75" i="6" s="1"/>
</calcChain>
</file>

<file path=xl/sharedStrings.xml><?xml version="1.0" encoding="utf-8"?>
<sst xmlns="http://schemas.openxmlformats.org/spreadsheetml/2006/main" count="82" uniqueCount="69">
  <si>
    <t>Найменування об’єкта</t>
  </si>
  <si>
    <t>Обсяг фінансування, тис. гривень</t>
  </si>
  <si>
    <t>дороги, кілометрів</t>
  </si>
  <si>
    <t>мосту, пог. метрів</t>
  </si>
  <si>
    <t xml:space="preserve"> </t>
  </si>
  <si>
    <t xml:space="preserve">Введення в експлуатацію </t>
  </si>
  <si>
    <t xml:space="preserve">                Чернігівська область</t>
  </si>
  <si>
    <t>Разом по Чернігівській області</t>
  </si>
  <si>
    <t>Разом за розділом "Об`єкти поточного середнього ремонту автомобільних доріг"</t>
  </si>
  <si>
    <t>Разом по району</t>
  </si>
  <si>
    <t>Разом за підрозділом "Автомобільні дороги місцевого значення"</t>
  </si>
  <si>
    <t>Разом за підрозділом "Вулиці і дороги комунальної власності у населених пунктах"</t>
  </si>
  <si>
    <t>Разом за розділом "Об'єкти будівництвата реконструкції автомобільних доріг"</t>
  </si>
  <si>
    <t>Разом за розділом "Об'єкти капітального ремонту автомобільних доріг"</t>
  </si>
  <si>
    <t>Разом за підрозділом вулиці і дороги комунальної власності у населених пунктах</t>
  </si>
  <si>
    <t>Капітальний ремонт металевого мосту через р. Віть на автомобільній дорозі місцевого значення О251303 Новгород-Сіверський - Бирине, км 3+767</t>
  </si>
  <si>
    <r>
      <t>вулиці і дороги комунальної власності у населених пунктах, м</t>
    </r>
    <r>
      <rPr>
        <sz val="14"/>
        <rFont val="Calibri"/>
        <family val="2"/>
        <charset val="204"/>
      </rPr>
      <t>²</t>
    </r>
  </si>
  <si>
    <t>Капітальний ремонт металевого мосту через р. Десна на автомобільній дорозі місцевого значення О251303 Новгород-Сіверський - Бирине, км 3+120</t>
  </si>
  <si>
    <t>Капітальний ремонт мосту через канал на автомобільній дорозі місцевого значення О251302 /Р-65/ - Горбове - Об'єднане - Блистова, км 12+645, біля с. Кудлаївка</t>
  </si>
  <si>
    <t>Капітальний ремонт мосту через струмок  на автомобільній дорозі місцевого значення О251302 /Р-65/-Горбове-Об'єднане-Блистова, км 10+154, біля с. Дегтярівка.</t>
  </si>
  <si>
    <t xml:space="preserve">С252121 Капітальний ремонт автомобільної дороги загального користування місцевого значення Зайці - Льгів - Левковичі км7+740 - км8+740 </t>
  </si>
  <si>
    <t>О250102 Бахмач - Часниківка - /М-02/ на ділянці км 0 + 000 - км 10 + 200</t>
  </si>
  <si>
    <t xml:space="preserve">О250501 Городня - Кузничі - Деревини на ділянці км 0 + 000 - км 24 + 800 </t>
  </si>
  <si>
    <t xml:space="preserve">О250920 Корюківка - Наумівка - Перелюб - Погорільці - Семенівка з під'їздом до с.Баранівка на ділянці км 0 + 000 - км 24+000 </t>
  </si>
  <si>
    <t xml:space="preserve">О250920 Корюківка - Наумівка - Перелюб - Погорільці - Семенівка з під'їздом до с. Баранівка на ділянці км 37 + 300 - км 46 + 000 </t>
  </si>
  <si>
    <t>О252109   Довжик - Хмільниця - /М-01/ - Роїще на ділянці км 0+000 - км 18+900</t>
  </si>
  <si>
    <t>Разом по підрозділу “Об’єкти поточного середнього ремонту автомобільних доріг місцевого значення”</t>
  </si>
  <si>
    <t xml:space="preserve">Начальник Управління капітального будівництва </t>
  </si>
  <si>
    <t>Чернігівської обласної державної адміністрації</t>
  </si>
  <si>
    <t>Богдан КРИВЕНКО</t>
  </si>
  <si>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залишків субвенції минулих  років з державного бюджету місцевим бюджетам у 2020 році </t>
  </si>
  <si>
    <t>О250712 Гальчин - Хрещате - /М-02/ на ділянці км 0 + 000 - км 10+600</t>
  </si>
  <si>
    <t>О250606 Івангород - Більмачівка - Рожнівка - Ступаківка з під’їздом до с. Максимівка на ділянці км 0+000 - км 31+400</t>
  </si>
  <si>
    <t xml:space="preserve">О251509 Прилуки - Сергіївка - Білошапки - Линовиця на ділянці км 0 + 000 - км 10 + 000 </t>
  </si>
  <si>
    <t xml:space="preserve">О251509 Прилуки - Сергіївка - Білошапки - Линовиця на ділянці км 10 + 000 - км 20 + 000 </t>
  </si>
  <si>
    <t>О251406 Носівка - Лосинівка - Велика Дорога з під'їздом до ст. Лосинівка  на ділянці км 16 + 000 - км 32 + 100</t>
  </si>
  <si>
    <t>Капітальний ремонт автомобільної дороги О250720 Остер - Романьки - Бірки - Білейки - /М-01/ з під'їздом до  с. Одинці на ділянці км 0 + 000 - км 10 + 000</t>
  </si>
  <si>
    <t>1.Об’єкти будівництва та реконструкції автомобільних доріг</t>
  </si>
  <si>
    <t>1.1Автомобільні дороги місцевого значення </t>
  </si>
  <si>
    <t>1.2 Вулиці і дороги комунальної власності у населених пунктах</t>
  </si>
  <si>
    <t>2. Об’єкти капітального ремонту автомобільних доріг</t>
  </si>
  <si>
    <t>2.1 Автомобільні дороги місцевого значення </t>
  </si>
  <si>
    <t>2.1.1 Проектно-вишукувальні роботи майбутніх періодів</t>
  </si>
  <si>
    <t>Капітальний ремонт мосту через струмок на автомобільній дорозі місцевого значення О251804 Чорнотичі - Кудрівка - Лозова, км 15+961, біля с. Киріївка</t>
  </si>
  <si>
    <t xml:space="preserve">Капітальний ремонт мосту через р. Малотеч на автомобільній дорозі місцевого значення О251305 Троїцьке - Ларинівка, км 6+660, біля с. Ларинівка </t>
  </si>
  <si>
    <t>Капітальний ремонт мосту на км 14+599 автомобільної дороги місцевого значення О252201 Гвоздиківка - Смяч, Щорський район ( коригування з перерахунком в поточні ціни)</t>
  </si>
  <si>
    <t xml:space="preserve">Капітальний ремонт мосту на автомобільній дорозі О251904 Гнатівка - Горобіївка - Савинці, км 5+827, Срібнянський район </t>
  </si>
  <si>
    <t xml:space="preserve">Капітальний ремонт мосту через струмок на автомобільній дорозі місцевого значення О251302 Новгород - Сіверський - Комань - /Р-65/ - Об’єднане - Блистова - Березова Гать 22+366, біля с. Дігтярівка </t>
  </si>
  <si>
    <t>Капітальний ремонт  автомобільної дороги О251205 Лосинівка - Галиця - Мала Дівиця - /Р-67/ з під'їздом до с. Червоний Пахар км 0+000 - км 19+300</t>
  </si>
  <si>
    <t>Разом "Проектно-вишукувальні роботи майбутніх періодів"</t>
  </si>
  <si>
    <t>2.1.2 Козелецький район</t>
  </si>
  <si>
    <t xml:space="preserve">2.1.3 Новгород-Сіверський район  </t>
  </si>
  <si>
    <t>3. Об’єкти поточного середнього ремонту автомобільних доріг</t>
  </si>
  <si>
    <t>3.1 Автомобільні дороги місцевого значення </t>
  </si>
  <si>
    <t xml:space="preserve">3.1.2 Городнянський район </t>
  </si>
  <si>
    <t xml:space="preserve">3.1.1 Бахмацький район </t>
  </si>
  <si>
    <t>3.1.3 Ічнянський район</t>
  </si>
  <si>
    <t xml:space="preserve">3.1.4 Козелецький район </t>
  </si>
  <si>
    <r>
      <t xml:space="preserve">3.1.5Корюківський район </t>
    </r>
    <r>
      <rPr>
        <b/>
        <u/>
        <sz val="12"/>
        <color theme="1"/>
        <rFont val="Times New Roman"/>
        <family val="1"/>
        <charset val="204"/>
      </rPr>
      <t/>
    </r>
  </si>
  <si>
    <t xml:space="preserve">3.1.6 Носівський район </t>
  </si>
  <si>
    <t xml:space="preserve">3.1.7 Прилуцький район </t>
  </si>
  <si>
    <t>3.1.8 Семенівський район</t>
  </si>
  <si>
    <t xml:space="preserve">3.1.9 Чернігівський район </t>
  </si>
  <si>
    <t>2.1.4 Чернігівський район</t>
  </si>
  <si>
    <t>2.1.5 Вулиці і дороги комунальної власності у населених пунктах</t>
  </si>
  <si>
    <t>Додаток</t>
  </si>
  <si>
    <t>до розпорядження голови обласної державної адміністрації</t>
  </si>
  <si>
    <t>Поточний дрібний ремонт та експлуатаційне утримання автомобільних доріг загального користування місцевого значення</t>
  </si>
  <si>
    <t>16 вересня 2020 р. 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</si>
</sst>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####"/>
    <numFmt numFmtId="165" formatCode="#,##0.000"/>
    <numFmt numFmtId="166" formatCode="0.0"/>
    <numFmt numFmtId="167" formatCode="#,##0.0"/>
    <numFmt numFmtId="168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167" fontId="2" fillId="0" borderId="0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/>
    <xf numFmtId="166" fontId="0" fillId="0" borderId="1" xfId="0" applyNumberFormat="1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top" wrapText="1"/>
    </xf>
    <xf numFmtId="0" fontId="3" fillId="3" borderId="0" xfId="0" applyFont="1" applyFill="1" applyBorder="1"/>
    <xf numFmtId="166" fontId="9" fillId="3" borderId="0" xfId="0" applyNumberFormat="1" applyFont="1" applyFill="1" applyBorder="1"/>
    <xf numFmtId="166" fontId="3" fillId="3" borderId="0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top" wrapText="1"/>
    </xf>
    <xf numFmtId="168" fontId="7" fillId="3" borderId="1" xfId="0" applyNumberFormat="1" applyFont="1" applyFill="1" applyBorder="1" applyAlignment="1">
      <alignment vertical="center" wrapText="1"/>
    </xf>
    <xf numFmtId="168" fontId="11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2" fillId="0" borderId="0" xfId="0" applyFont="1" applyBorder="1"/>
    <xf numFmtId="166" fontId="0" fillId="0" borderId="0" xfId="0" applyNumberFormat="1" applyBorder="1"/>
    <xf numFmtId="166" fontId="0" fillId="0" borderId="0" xfId="0" applyNumberFormat="1" applyBorder="1" applyAlignment="1">
      <alignment horizontal="center" vertical="center"/>
    </xf>
    <xf numFmtId="0" fontId="0" fillId="0" borderId="0" xfId="0" applyBorder="1"/>
    <xf numFmtId="166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164" fontId="2" fillId="2" borderId="0" xfId="0" applyNumberFormat="1" applyFont="1" applyFill="1" applyBorder="1" applyAlignment="1">
      <alignment vertical="center" wrapText="1"/>
    </xf>
    <xf numFmtId="166" fontId="6" fillId="0" borderId="0" xfId="0" applyNumberFormat="1" applyFont="1" applyBorder="1"/>
    <xf numFmtId="166" fontId="6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/>
    <xf numFmtId="168" fontId="2" fillId="0" borderId="1" xfId="0" applyNumberFormat="1" applyFont="1" applyFill="1" applyBorder="1" applyAlignment="1">
      <alignment horizontal="left" vertical="top" wrapText="1"/>
    </xf>
    <xf numFmtId="168" fontId="16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vertical="top" wrapText="1"/>
    </xf>
    <xf numFmtId="168" fontId="5" fillId="0" borderId="1" xfId="0" applyNumberFormat="1" applyFont="1" applyFill="1" applyBorder="1" applyAlignment="1">
      <alignment horizontal="left" vertical="top" wrapText="1"/>
    </xf>
    <xf numFmtId="168" fontId="17" fillId="0" borderId="1" xfId="0" applyNumberFormat="1" applyFont="1" applyFill="1" applyBorder="1" applyAlignment="1">
      <alignment horizontal="center" vertical="top"/>
    </xf>
    <xf numFmtId="168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left" vertical="top" wrapText="1"/>
    </xf>
    <xf numFmtId="168" fontId="7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left" vertical="top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/>
    <xf numFmtId="166" fontId="2" fillId="0" borderId="1" xfId="0" applyNumberFormat="1" applyFont="1" applyFill="1" applyBorder="1" applyAlignment="1">
      <alignment horizontal="left" vertical="top" wrapText="1"/>
    </xf>
    <xf numFmtId="16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top" wrapText="1"/>
    </xf>
    <xf numFmtId="166" fontId="2" fillId="0" borderId="0" xfId="0" applyNumberFormat="1" applyFont="1" applyBorder="1" applyAlignment="1">
      <alignment horizontal="left" vertical="center" wrapText="1"/>
    </xf>
    <xf numFmtId="166" fontId="2" fillId="0" borderId="6" xfId="0" applyNumberFormat="1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168" fontId="18" fillId="0" borderId="1" xfId="0" applyNumberFormat="1" applyFont="1" applyFill="1" applyBorder="1" applyAlignment="1">
      <alignment horizontal="center" vertical="top" wrapText="1"/>
    </xf>
    <xf numFmtId="168" fontId="5" fillId="0" borderId="4" xfId="0" applyNumberFormat="1" applyFont="1" applyFill="1" applyBorder="1" applyAlignment="1">
      <alignment horizontal="center" vertical="top" wrapText="1"/>
    </xf>
    <xf numFmtId="168" fontId="5" fillId="0" borderId="5" xfId="0" applyNumberFormat="1" applyFont="1" applyFill="1" applyBorder="1" applyAlignment="1">
      <alignment horizontal="center" vertical="top" wrapText="1"/>
    </xf>
    <xf numFmtId="168" fontId="5" fillId="0" borderId="3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/>
    <xf numFmtId="0" fontId="14" fillId="3" borderId="1" xfId="0" applyFont="1" applyFill="1" applyBorder="1" applyAlignment="1"/>
    <xf numFmtId="165" fontId="11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topLeftCell="A40" zoomScale="70" zoomScaleSheetLayoutView="70" workbookViewId="0">
      <selection activeCell="A4" sqref="A4:D4"/>
    </sheetView>
  </sheetViews>
  <sheetFormatPr defaultColWidth="9.109375" defaultRowHeight="18" x14ac:dyDescent="0.3"/>
  <cols>
    <col min="1" max="1" width="77.33203125" style="1" customWidth="1"/>
    <col min="2" max="2" width="17.44140625" style="10" customWidth="1"/>
    <col min="3" max="3" width="12.109375" style="9" customWidth="1"/>
    <col min="4" max="4" width="12" style="9" customWidth="1"/>
    <col min="5" max="5" width="28.109375" style="11" customWidth="1"/>
    <col min="6" max="6" width="11.88671875" style="6" customWidth="1"/>
    <col min="7" max="16384" width="9.109375" style="1"/>
  </cols>
  <sheetData>
    <row r="1" spans="1:7" x14ac:dyDescent="0.3">
      <c r="A1" s="21"/>
      <c r="B1" s="22"/>
      <c r="C1" s="65" t="s">
        <v>65</v>
      </c>
      <c r="D1" s="65"/>
      <c r="E1" s="66"/>
      <c r="F1" s="4"/>
      <c r="G1" s="3"/>
    </row>
    <row r="2" spans="1:7" ht="46.5" customHeight="1" x14ac:dyDescent="0.3">
      <c r="A2" s="21"/>
      <c r="B2" s="22"/>
      <c r="C2" s="65" t="s">
        <v>66</v>
      </c>
      <c r="D2" s="65"/>
      <c r="E2" s="66"/>
      <c r="F2" s="4"/>
      <c r="G2" s="3"/>
    </row>
    <row r="3" spans="1:7" ht="42.75" customHeight="1" x14ac:dyDescent="0.3">
      <c r="A3" s="21"/>
      <c r="B3" s="22"/>
      <c r="C3" s="67" t="s">
        <v>68</v>
      </c>
      <c r="D3" s="67"/>
      <c r="E3" s="68"/>
      <c r="F3" s="4"/>
      <c r="G3" s="3"/>
    </row>
    <row r="4" spans="1:7" ht="18.75" x14ac:dyDescent="0.25">
      <c r="A4" s="91" t="s">
        <v>4</v>
      </c>
      <c r="B4" s="91"/>
      <c r="C4" s="91"/>
      <c r="D4" s="91"/>
      <c r="E4" s="23"/>
      <c r="F4" s="4"/>
      <c r="G4" s="3"/>
    </row>
    <row r="5" spans="1:7" ht="80.25" customHeight="1" x14ac:dyDescent="0.3">
      <c r="A5" s="92" t="s">
        <v>30</v>
      </c>
      <c r="B5" s="92"/>
      <c r="C5" s="92"/>
      <c r="D5" s="92"/>
      <c r="E5" s="92"/>
      <c r="F5" s="5"/>
    </row>
    <row r="6" spans="1:7" ht="23.25" customHeight="1" x14ac:dyDescent="0.3">
      <c r="A6" s="93" t="s">
        <v>0</v>
      </c>
      <c r="B6" s="95" t="s">
        <v>1</v>
      </c>
      <c r="C6" s="93" t="s">
        <v>5</v>
      </c>
      <c r="D6" s="93"/>
      <c r="E6" s="96"/>
    </row>
    <row r="7" spans="1:7" ht="65.25" customHeight="1" x14ac:dyDescent="0.3">
      <c r="A7" s="94"/>
      <c r="B7" s="95"/>
      <c r="C7" s="61" t="s">
        <v>2</v>
      </c>
      <c r="D7" s="61" t="s">
        <v>3</v>
      </c>
      <c r="E7" s="61" t="s">
        <v>16</v>
      </c>
    </row>
    <row r="8" spans="1:7" x14ac:dyDescent="0.3">
      <c r="A8" s="87" t="s">
        <v>6</v>
      </c>
      <c r="B8" s="87"/>
      <c r="C8" s="87"/>
      <c r="D8" s="87"/>
      <c r="E8" s="88"/>
    </row>
    <row r="9" spans="1:7" s="2" customFormat="1" ht="23.25" customHeight="1" x14ac:dyDescent="0.3">
      <c r="A9" s="87" t="s">
        <v>37</v>
      </c>
      <c r="B9" s="87"/>
      <c r="C9" s="87"/>
      <c r="D9" s="87"/>
      <c r="E9" s="88"/>
      <c r="F9" s="7"/>
    </row>
    <row r="10" spans="1:7" x14ac:dyDescent="0.3">
      <c r="A10" s="85" t="s">
        <v>38</v>
      </c>
      <c r="B10" s="85"/>
      <c r="C10" s="85"/>
      <c r="D10" s="85"/>
      <c r="E10" s="89"/>
    </row>
    <row r="11" spans="1:7" ht="23.25" customHeight="1" x14ac:dyDescent="0.3">
      <c r="A11" s="26" t="s">
        <v>10</v>
      </c>
      <c r="B11" s="61"/>
      <c r="C11" s="24"/>
      <c r="D11" s="24"/>
      <c r="E11" s="25"/>
    </row>
    <row r="12" spans="1:7" x14ac:dyDescent="0.3">
      <c r="A12" s="85" t="s">
        <v>39</v>
      </c>
      <c r="B12" s="85"/>
      <c r="C12" s="85"/>
      <c r="D12" s="85"/>
      <c r="E12" s="89"/>
    </row>
    <row r="13" spans="1:7" ht="34.799999999999997" x14ac:dyDescent="0.3">
      <c r="A13" s="27" t="s">
        <v>12</v>
      </c>
      <c r="B13" s="17"/>
      <c r="C13" s="61"/>
      <c r="D13" s="61"/>
      <c r="E13" s="18"/>
      <c r="F13" s="8"/>
    </row>
    <row r="14" spans="1:7" ht="18.75" customHeight="1" x14ac:dyDescent="0.3">
      <c r="A14" s="90" t="s">
        <v>40</v>
      </c>
      <c r="B14" s="90"/>
      <c r="C14" s="90"/>
      <c r="D14" s="90"/>
      <c r="E14" s="90"/>
      <c r="F14" s="12"/>
    </row>
    <row r="15" spans="1:7" ht="20.25" customHeight="1" x14ac:dyDescent="0.3">
      <c r="A15" s="85" t="s">
        <v>41</v>
      </c>
      <c r="B15" s="85"/>
      <c r="C15" s="85"/>
      <c r="D15" s="85"/>
      <c r="E15" s="85"/>
      <c r="F15" s="13"/>
    </row>
    <row r="16" spans="1:7" ht="19.5" customHeight="1" x14ac:dyDescent="0.3">
      <c r="A16" s="75" t="s">
        <v>42</v>
      </c>
      <c r="B16" s="76"/>
      <c r="C16" s="76"/>
      <c r="D16" s="76"/>
      <c r="E16" s="77"/>
      <c r="F16" s="13"/>
    </row>
    <row r="17" spans="1:6" ht="58.5" customHeight="1" x14ac:dyDescent="0.3">
      <c r="A17" s="60" t="s">
        <v>43</v>
      </c>
      <c r="B17" s="17">
        <v>149.75</v>
      </c>
      <c r="C17" s="62"/>
      <c r="D17" s="62"/>
      <c r="E17" s="62"/>
      <c r="F17" s="13"/>
    </row>
    <row r="18" spans="1:6" ht="59.25" customHeight="1" x14ac:dyDescent="0.3">
      <c r="A18" s="60" t="s">
        <v>44</v>
      </c>
      <c r="B18" s="62">
        <v>173.85499999999999</v>
      </c>
      <c r="C18" s="62"/>
      <c r="D18" s="62"/>
      <c r="E18" s="62"/>
      <c r="F18" s="13"/>
    </row>
    <row r="19" spans="1:6" ht="59.25" customHeight="1" x14ac:dyDescent="0.3">
      <c r="A19" s="60" t="s">
        <v>45</v>
      </c>
      <c r="B19" s="62">
        <v>365.55700000000002</v>
      </c>
      <c r="C19" s="62"/>
      <c r="D19" s="62"/>
      <c r="E19" s="62"/>
      <c r="F19" s="13"/>
    </row>
    <row r="20" spans="1:6" ht="40.5" customHeight="1" x14ac:dyDescent="0.3">
      <c r="A20" s="60" t="s">
        <v>46</v>
      </c>
      <c r="B20" s="62">
        <v>373.846</v>
      </c>
      <c r="C20" s="62"/>
      <c r="D20" s="62"/>
      <c r="E20" s="62"/>
      <c r="F20" s="13"/>
    </row>
    <row r="21" spans="1:6" ht="62.25" customHeight="1" x14ac:dyDescent="0.3">
      <c r="A21" s="60" t="s">
        <v>47</v>
      </c>
      <c r="B21" s="17">
        <v>180</v>
      </c>
      <c r="C21" s="62"/>
      <c r="D21" s="62"/>
      <c r="E21" s="62"/>
      <c r="F21" s="13"/>
    </row>
    <row r="22" spans="1:6" ht="60" customHeight="1" x14ac:dyDescent="0.3">
      <c r="A22" s="19" t="s">
        <v>36</v>
      </c>
      <c r="B22" s="62">
        <v>814.50199999999995</v>
      </c>
      <c r="C22" s="62"/>
      <c r="D22" s="62"/>
      <c r="E22" s="62"/>
      <c r="F22" s="13"/>
    </row>
    <row r="23" spans="1:6" ht="59.25" customHeight="1" x14ac:dyDescent="0.3">
      <c r="A23" s="60" t="s">
        <v>48</v>
      </c>
      <c r="B23" s="62">
        <v>796.95600000000002</v>
      </c>
      <c r="C23" s="62"/>
      <c r="D23" s="62"/>
      <c r="E23" s="62"/>
      <c r="F23" s="13"/>
    </row>
    <row r="24" spans="1:6" ht="19.5" customHeight="1" x14ac:dyDescent="0.3">
      <c r="A24" s="19" t="s">
        <v>49</v>
      </c>
      <c r="B24" s="17">
        <f>SUM(B17:B23)</f>
        <v>2854.4660000000003</v>
      </c>
      <c r="C24" s="62"/>
      <c r="D24" s="62"/>
      <c r="E24" s="62"/>
      <c r="F24" s="13"/>
    </row>
    <row r="25" spans="1:6" ht="19.5" customHeight="1" x14ac:dyDescent="0.3">
      <c r="A25" s="78" t="s">
        <v>50</v>
      </c>
      <c r="B25" s="79"/>
      <c r="C25" s="79"/>
      <c r="D25" s="79"/>
      <c r="E25" s="80"/>
      <c r="F25" s="13"/>
    </row>
    <row r="26" spans="1:6" ht="57.75" customHeight="1" x14ac:dyDescent="0.3">
      <c r="A26" s="19" t="s">
        <v>36</v>
      </c>
      <c r="B26" s="17">
        <f>2208.525-30.323</f>
        <v>2178.2020000000002</v>
      </c>
      <c r="C26" s="62"/>
      <c r="D26" s="62"/>
      <c r="E26" s="63"/>
      <c r="F26" s="13"/>
    </row>
    <row r="27" spans="1:6" ht="24.75" customHeight="1" x14ac:dyDescent="0.3">
      <c r="A27" s="28" t="s">
        <v>9</v>
      </c>
      <c r="B27" s="17">
        <f>2208.525-30.323</f>
        <v>2178.2020000000002</v>
      </c>
      <c r="C27" s="63"/>
      <c r="D27" s="61">
        <f>D23+D24+D25+D26</f>
        <v>0</v>
      </c>
      <c r="E27" s="63"/>
      <c r="F27" s="13"/>
    </row>
    <row r="28" spans="1:6" ht="19.5" customHeight="1" x14ac:dyDescent="0.3">
      <c r="A28" s="81" t="s">
        <v>51</v>
      </c>
      <c r="B28" s="81"/>
      <c r="C28" s="81"/>
      <c r="D28" s="81"/>
      <c r="E28" s="81"/>
      <c r="F28" s="13"/>
    </row>
    <row r="29" spans="1:6" ht="59.25" customHeight="1" x14ac:dyDescent="0.3">
      <c r="A29" s="20" t="s">
        <v>15</v>
      </c>
      <c r="B29" s="17">
        <v>993.91499999999996</v>
      </c>
      <c r="C29" s="61"/>
      <c r="D29" s="61">
        <v>118.6</v>
      </c>
      <c r="E29" s="63"/>
      <c r="F29" s="16"/>
    </row>
    <row r="30" spans="1:6" ht="59.25" customHeight="1" x14ac:dyDescent="0.3">
      <c r="A30" s="20" t="s">
        <v>17</v>
      </c>
      <c r="B30" s="17">
        <v>6732.6930000000002</v>
      </c>
      <c r="C30" s="61"/>
      <c r="D30" s="61">
        <v>87.5</v>
      </c>
      <c r="E30" s="63"/>
      <c r="F30" s="16"/>
    </row>
    <row r="31" spans="1:6" ht="59.25" customHeight="1" x14ac:dyDescent="0.3">
      <c r="A31" s="20" t="s">
        <v>18</v>
      </c>
      <c r="B31" s="17">
        <v>3859.49</v>
      </c>
      <c r="C31" s="61"/>
      <c r="D31" s="61">
        <v>24.4</v>
      </c>
      <c r="E31" s="63"/>
      <c r="F31" s="16"/>
    </row>
    <row r="32" spans="1:6" ht="59.25" customHeight="1" x14ac:dyDescent="0.3">
      <c r="A32" s="20" t="s">
        <v>19</v>
      </c>
      <c r="B32" s="17">
        <v>2538.1610000000001</v>
      </c>
      <c r="C32" s="61"/>
      <c r="D32" s="61">
        <v>12.8</v>
      </c>
      <c r="E32" s="63"/>
      <c r="F32" s="16"/>
    </row>
    <row r="33" spans="1:6" ht="20.25" customHeight="1" x14ac:dyDescent="0.3">
      <c r="A33" s="28" t="s">
        <v>9</v>
      </c>
      <c r="B33" s="17">
        <f>B29+B30+B31+B32</f>
        <v>14124.259</v>
      </c>
      <c r="C33" s="63"/>
      <c r="D33" s="61">
        <f>D29+D30+D31+D32</f>
        <v>243.3</v>
      </c>
      <c r="E33" s="63"/>
      <c r="F33" s="16"/>
    </row>
    <row r="34" spans="1:6" ht="20.25" customHeight="1" x14ac:dyDescent="0.3">
      <c r="A34" s="82" t="s">
        <v>63</v>
      </c>
      <c r="B34" s="83"/>
      <c r="C34" s="83"/>
      <c r="D34" s="83"/>
      <c r="E34" s="84"/>
      <c r="F34" s="16"/>
    </row>
    <row r="35" spans="1:6" ht="60" customHeight="1" x14ac:dyDescent="0.3">
      <c r="A35" s="31" t="s">
        <v>20</v>
      </c>
      <c r="B35" s="32">
        <v>4854.1610000000001</v>
      </c>
      <c r="C35" s="33">
        <v>1</v>
      </c>
      <c r="D35" s="33"/>
      <c r="E35" s="16"/>
      <c r="F35" s="16"/>
    </row>
    <row r="36" spans="1:6" ht="21" customHeight="1" x14ac:dyDescent="0.3">
      <c r="A36" s="34" t="s">
        <v>9</v>
      </c>
      <c r="B36" s="32">
        <f>B35</f>
        <v>4854.1610000000001</v>
      </c>
      <c r="C36" s="33">
        <v>1</v>
      </c>
      <c r="D36" s="33"/>
      <c r="E36" s="16"/>
      <c r="F36" s="16"/>
    </row>
    <row r="37" spans="1:6" ht="21.75" customHeight="1" x14ac:dyDescent="0.3">
      <c r="A37" s="28" t="s">
        <v>10</v>
      </c>
      <c r="B37" s="17">
        <f>B24+B27+B33+B36</f>
        <v>24011.088</v>
      </c>
      <c r="C37" s="61">
        <v>1</v>
      </c>
      <c r="D37" s="61">
        <f>D33</f>
        <v>243.3</v>
      </c>
      <c r="E37" s="63"/>
      <c r="F37" s="16"/>
    </row>
    <row r="38" spans="1:6" ht="18.75" customHeight="1" x14ac:dyDescent="0.3">
      <c r="A38" s="85" t="s">
        <v>64</v>
      </c>
      <c r="B38" s="85"/>
      <c r="C38" s="85"/>
      <c r="D38" s="85"/>
      <c r="E38" s="85"/>
      <c r="F38" s="13"/>
    </row>
    <row r="39" spans="1:6" customFormat="1" ht="41.25" customHeight="1" x14ac:dyDescent="0.3">
      <c r="A39" s="29" t="s">
        <v>14</v>
      </c>
      <c r="B39" s="17"/>
      <c r="C39" s="61"/>
      <c r="D39" s="61"/>
      <c r="E39" s="18"/>
    </row>
    <row r="40" spans="1:6" customFormat="1" ht="38.25" customHeight="1" x14ac:dyDescent="0.3">
      <c r="A40" s="30" t="s">
        <v>13</v>
      </c>
      <c r="B40" s="17">
        <f>B39+B37</f>
        <v>24011.088</v>
      </c>
      <c r="C40" s="61">
        <f>C37</f>
        <v>1</v>
      </c>
      <c r="D40" s="61">
        <f>D37</f>
        <v>243.3</v>
      </c>
      <c r="E40" s="18"/>
    </row>
    <row r="41" spans="1:6" ht="18.75" customHeight="1" x14ac:dyDescent="0.3">
      <c r="A41" s="86" t="s">
        <v>52</v>
      </c>
      <c r="B41" s="86"/>
      <c r="C41" s="86"/>
      <c r="D41" s="86"/>
      <c r="E41" s="86"/>
      <c r="F41" s="14"/>
    </row>
    <row r="42" spans="1:6" ht="22.5" customHeight="1" x14ac:dyDescent="0.3">
      <c r="A42" s="69" t="s">
        <v>53</v>
      </c>
      <c r="B42" s="69"/>
      <c r="C42" s="69"/>
      <c r="D42" s="69"/>
      <c r="E42" s="69"/>
      <c r="F42" s="15"/>
    </row>
    <row r="43" spans="1:6" ht="20.25" customHeight="1" x14ac:dyDescent="0.3">
      <c r="A43" s="70" t="s">
        <v>55</v>
      </c>
      <c r="B43" s="70"/>
      <c r="C43" s="70"/>
      <c r="D43" s="70"/>
      <c r="E43" s="70"/>
      <c r="F43" s="8"/>
    </row>
    <row r="44" spans="1:6" ht="42" customHeight="1" x14ac:dyDescent="0.3">
      <c r="A44" s="45" t="s">
        <v>21</v>
      </c>
      <c r="B44" s="46">
        <v>201.95</v>
      </c>
      <c r="C44" s="46"/>
      <c r="D44" s="47"/>
      <c r="E44" s="47"/>
      <c r="F44" s="1"/>
    </row>
    <row r="45" spans="1:6" ht="20.25" customHeight="1" x14ac:dyDescent="0.3">
      <c r="A45" s="48" t="s">
        <v>9</v>
      </c>
      <c r="B45" s="46">
        <f>B44</f>
        <v>201.95</v>
      </c>
      <c r="C45" s="46"/>
      <c r="D45" s="49"/>
      <c r="E45" s="50"/>
    </row>
    <row r="46" spans="1:6" customFormat="1" ht="15.6" x14ac:dyDescent="0.3">
      <c r="A46" s="71" t="s">
        <v>54</v>
      </c>
      <c r="B46" s="71"/>
      <c r="C46" s="71"/>
      <c r="D46" s="71"/>
      <c r="E46" s="71"/>
    </row>
    <row r="47" spans="1:6" customFormat="1" ht="36" x14ac:dyDescent="0.3">
      <c r="A47" s="45" t="s">
        <v>22</v>
      </c>
      <c r="B47" s="46">
        <v>201.95</v>
      </c>
      <c r="C47" s="51"/>
      <c r="D47" s="47"/>
      <c r="E47" s="47"/>
    </row>
    <row r="48" spans="1:6" x14ac:dyDescent="0.3">
      <c r="A48" s="48" t="s">
        <v>9</v>
      </c>
      <c r="B48" s="46">
        <f>B47</f>
        <v>201.95</v>
      </c>
      <c r="C48" s="46"/>
      <c r="D48" s="47"/>
      <c r="E48" s="50"/>
      <c r="F48" s="8"/>
    </row>
    <row r="49" spans="1:6" x14ac:dyDescent="0.3">
      <c r="A49" s="72" t="s">
        <v>56</v>
      </c>
      <c r="B49" s="73"/>
      <c r="C49" s="73"/>
      <c r="D49" s="73"/>
      <c r="E49" s="74"/>
      <c r="F49" s="8"/>
    </row>
    <row r="50" spans="1:6" ht="36" x14ac:dyDescent="0.3">
      <c r="A50" s="45" t="s">
        <v>32</v>
      </c>
      <c r="B50" s="46">
        <v>201.95</v>
      </c>
      <c r="C50" s="46"/>
      <c r="D50" s="47"/>
      <c r="E50" s="50"/>
      <c r="F50" s="8"/>
    </row>
    <row r="51" spans="1:6" x14ac:dyDescent="0.3">
      <c r="A51" s="48" t="s">
        <v>9</v>
      </c>
      <c r="B51" s="46">
        <f>SUM(B50)</f>
        <v>201.95</v>
      </c>
      <c r="C51" s="46"/>
      <c r="D51" s="47"/>
      <c r="E51" s="50"/>
      <c r="F51" s="8"/>
    </row>
    <row r="52" spans="1:6" ht="20.25" customHeight="1" x14ac:dyDescent="0.3">
      <c r="A52" s="64" t="s">
        <v>57</v>
      </c>
      <c r="B52" s="64"/>
      <c r="C52" s="64"/>
      <c r="D52" s="64"/>
      <c r="E52" s="64"/>
      <c r="F52" s="8"/>
    </row>
    <row r="53" spans="1:6" ht="39" customHeight="1" x14ac:dyDescent="0.3">
      <c r="A53" s="45" t="s">
        <v>31</v>
      </c>
      <c r="B53" s="46">
        <v>201.95</v>
      </c>
      <c r="C53" s="46"/>
      <c r="D53" s="47"/>
      <c r="E53" s="47"/>
      <c r="F53" s="8"/>
    </row>
    <row r="54" spans="1:6" ht="22.5" customHeight="1" x14ac:dyDescent="0.3">
      <c r="A54" s="48" t="s">
        <v>9</v>
      </c>
      <c r="B54" s="46">
        <f>B53</f>
        <v>201.95</v>
      </c>
      <c r="C54" s="46"/>
      <c r="D54" s="47"/>
      <c r="E54" s="50"/>
      <c r="F54" s="8"/>
    </row>
    <row r="55" spans="1:6" ht="18" customHeight="1" x14ac:dyDescent="0.3">
      <c r="A55" s="71" t="s">
        <v>58</v>
      </c>
      <c r="B55" s="71"/>
      <c r="C55" s="71"/>
      <c r="D55" s="71"/>
      <c r="E55" s="71"/>
      <c r="F55" s="8"/>
    </row>
    <row r="56" spans="1:6" ht="39" customHeight="1" x14ac:dyDescent="0.3">
      <c r="A56" s="45" t="s">
        <v>23</v>
      </c>
      <c r="B56" s="46">
        <v>201.95</v>
      </c>
      <c r="C56" s="46"/>
      <c r="D56" s="47"/>
      <c r="E56" s="47"/>
      <c r="F56" s="8"/>
    </row>
    <row r="57" spans="1:6" x14ac:dyDescent="0.3">
      <c r="A57" s="48" t="s">
        <v>9</v>
      </c>
      <c r="B57" s="46">
        <f>B56</f>
        <v>201.95</v>
      </c>
      <c r="C57" s="46"/>
      <c r="D57" s="47"/>
      <c r="E57" s="50"/>
      <c r="F57" s="8"/>
    </row>
    <row r="58" spans="1:6" ht="17.25" customHeight="1" x14ac:dyDescent="0.3">
      <c r="A58" s="64" t="s">
        <v>59</v>
      </c>
      <c r="B58" s="64"/>
      <c r="C58" s="64"/>
      <c r="D58" s="64"/>
      <c r="E58" s="64"/>
    </row>
    <row r="59" spans="1:6" ht="45" customHeight="1" x14ac:dyDescent="0.3">
      <c r="A59" s="45" t="s">
        <v>35</v>
      </c>
      <c r="B59" s="46">
        <v>201.95</v>
      </c>
      <c r="C59" s="46"/>
      <c r="D59" s="47"/>
      <c r="E59" s="47"/>
    </row>
    <row r="60" spans="1:6" x14ac:dyDescent="0.3">
      <c r="A60" s="48" t="s">
        <v>9</v>
      </c>
      <c r="B60" s="46">
        <f>B59</f>
        <v>201.95</v>
      </c>
      <c r="C60" s="46"/>
      <c r="D60" s="47"/>
      <c r="E60" s="50"/>
    </row>
    <row r="61" spans="1:6" x14ac:dyDescent="0.3">
      <c r="A61" s="64" t="s">
        <v>60</v>
      </c>
      <c r="B61" s="64"/>
      <c r="C61" s="64"/>
      <c r="D61" s="64"/>
      <c r="E61" s="64"/>
    </row>
    <row r="62" spans="1:6" ht="36" x14ac:dyDescent="0.3">
      <c r="A62" s="52" t="s">
        <v>33</v>
      </c>
      <c r="B62" s="46">
        <v>201.95</v>
      </c>
      <c r="C62" s="53"/>
      <c r="D62" s="47"/>
      <c r="E62" s="47"/>
    </row>
    <row r="63" spans="1:6" ht="36" x14ac:dyDescent="0.3">
      <c r="A63" s="52" t="s">
        <v>34</v>
      </c>
      <c r="B63" s="46">
        <v>201.95</v>
      </c>
      <c r="C63" s="53"/>
      <c r="D63" s="47"/>
      <c r="E63" s="47"/>
    </row>
    <row r="64" spans="1:6" x14ac:dyDescent="0.3">
      <c r="A64" s="48" t="s">
        <v>9</v>
      </c>
      <c r="B64" s="53">
        <f>SUM(B62:B63)</f>
        <v>403.9</v>
      </c>
      <c r="C64" s="46"/>
      <c r="D64" s="47"/>
      <c r="E64" s="50"/>
    </row>
    <row r="65" spans="1:12" x14ac:dyDescent="0.3">
      <c r="A65" s="64" t="s">
        <v>61</v>
      </c>
      <c r="B65" s="64"/>
      <c r="C65" s="64"/>
      <c r="D65" s="64"/>
      <c r="E65" s="64"/>
    </row>
    <row r="66" spans="1:12" ht="38.25" customHeight="1" x14ac:dyDescent="0.3">
      <c r="A66" s="45" t="s">
        <v>24</v>
      </c>
      <c r="B66" s="46">
        <v>201.95</v>
      </c>
      <c r="C66" s="46"/>
      <c r="D66" s="47"/>
      <c r="E66" s="47"/>
    </row>
    <row r="67" spans="1:12" x14ac:dyDescent="0.3">
      <c r="A67" s="48" t="s">
        <v>9</v>
      </c>
      <c r="B67" s="46">
        <f>B66</f>
        <v>201.95</v>
      </c>
      <c r="C67" s="46"/>
      <c r="D67" s="47"/>
      <c r="E67" s="50"/>
    </row>
    <row r="68" spans="1:12" x14ac:dyDescent="0.3">
      <c r="A68" s="64" t="s">
        <v>62</v>
      </c>
      <c r="B68" s="64"/>
      <c r="C68" s="64"/>
      <c r="D68" s="64"/>
      <c r="E68" s="64"/>
    </row>
    <row r="69" spans="1:12" ht="36" x14ac:dyDescent="0.3">
      <c r="A69" s="45" t="s">
        <v>25</v>
      </c>
      <c r="B69" s="46">
        <v>201.95</v>
      </c>
      <c r="C69" s="46"/>
      <c r="D69" s="47"/>
      <c r="E69" s="47"/>
    </row>
    <row r="70" spans="1:12" x14ac:dyDescent="0.3">
      <c r="A70" s="48" t="s">
        <v>9</v>
      </c>
      <c r="B70" s="46">
        <f>B69</f>
        <v>201.95</v>
      </c>
      <c r="C70" s="46"/>
      <c r="D70" s="47"/>
      <c r="E70" s="50"/>
    </row>
    <row r="71" spans="1:12" s="6" customFormat="1" ht="34.799999999999997" x14ac:dyDescent="0.3">
      <c r="A71" s="54" t="s">
        <v>26</v>
      </c>
      <c r="B71" s="55">
        <f>B70+B67+B64+B60+B57+B54+B51+B48+B45</f>
        <v>2019.5000000000002</v>
      </c>
      <c r="C71" s="55"/>
      <c r="D71" s="47"/>
      <c r="E71" s="50"/>
      <c r="G71" s="1"/>
      <c r="H71" s="1"/>
      <c r="I71" s="1"/>
      <c r="J71" s="1"/>
      <c r="K71" s="1"/>
      <c r="L71" s="1"/>
    </row>
    <row r="72" spans="1:12" s="6" customFormat="1" ht="34.799999999999997" x14ac:dyDescent="0.3">
      <c r="A72" s="56" t="s">
        <v>11</v>
      </c>
      <c r="B72" s="57">
        <v>0</v>
      </c>
      <c r="C72" s="58"/>
      <c r="D72" s="59"/>
      <c r="E72" s="58"/>
      <c r="G72" s="1"/>
      <c r="H72" s="1"/>
      <c r="I72" s="1"/>
      <c r="J72" s="1"/>
      <c r="K72" s="1"/>
      <c r="L72" s="1"/>
    </row>
    <row r="73" spans="1:12" s="6" customFormat="1" ht="34.799999999999997" x14ac:dyDescent="0.3">
      <c r="A73" s="56" t="s">
        <v>8</v>
      </c>
      <c r="B73" s="58">
        <f>B72+B71</f>
        <v>2019.5000000000002</v>
      </c>
      <c r="C73" s="58"/>
      <c r="D73" s="59"/>
      <c r="E73" s="58"/>
      <c r="G73" s="1"/>
      <c r="H73" s="1"/>
      <c r="I73" s="1"/>
      <c r="J73" s="1"/>
      <c r="K73" s="1"/>
      <c r="L73" s="1"/>
    </row>
    <row r="74" spans="1:12" s="6" customFormat="1" ht="52.2" x14ac:dyDescent="0.3">
      <c r="A74" s="56" t="s">
        <v>67</v>
      </c>
      <c r="B74" s="58">
        <v>6892.3180000000002</v>
      </c>
      <c r="C74" s="58"/>
      <c r="D74" s="59"/>
      <c r="E74" s="58"/>
      <c r="G74" s="1"/>
      <c r="H74" s="1"/>
      <c r="I74" s="1"/>
      <c r="J74" s="1"/>
      <c r="K74" s="1"/>
      <c r="L74" s="1"/>
    </row>
    <row r="75" spans="1:12" s="6" customFormat="1" x14ac:dyDescent="0.3">
      <c r="A75" s="56" t="s">
        <v>7</v>
      </c>
      <c r="B75" s="58">
        <f>B73+B40+B74</f>
        <v>32922.906000000003</v>
      </c>
      <c r="C75" s="58">
        <f>C40</f>
        <v>1</v>
      </c>
      <c r="D75" s="58">
        <f>D40</f>
        <v>243.3</v>
      </c>
      <c r="E75" s="58"/>
      <c r="G75" s="1"/>
      <c r="H75" s="1"/>
      <c r="I75" s="1"/>
      <c r="J75" s="1"/>
      <c r="K75" s="1"/>
      <c r="L75" s="1"/>
    </row>
    <row r="76" spans="1:12" s="6" customFormat="1" x14ac:dyDescent="0.35">
      <c r="A76" s="35"/>
      <c r="B76" s="40"/>
      <c r="C76" s="37"/>
      <c r="D76" s="38"/>
      <c r="E76" s="39"/>
      <c r="G76" s="1"/>
      <c r="H76" s="1"/>
      <c r="I76" s="1"/>
      <c r="J76" s="1"/>
      <c r="K76" s="1"/>
      <c r="L76" s="1"/>
    </row>
    <row r="77" spans="1:12" s="6" customFormat="1" x14ac:dyDescent="0.35">
      <c r="A77" s="41" t="s">
        <v>27</v>
      </c>
      <c r="B77" s="42"/>
      <c r="C77" s="43"/>
      <c r="D77" s="43"/>
      <c r="E77" s="44"/>
      <c r="G77" s="1"/>
      <c r="H77" s="1"/>
      <c r="I77" s="1"/>
      <c r="J77" s="1"/>
      <c r="K77" s="1"/>
      <c r="L77" s="1"/>
    </row>
    <row r="78" spans="1:12" s="6" customFormat="1" x14ac:dyDescent="0.35">
      <c r="A78" s="35" t="s">
        <v>28</v>
      </c>
      <c r="B78" s="36"/>
      <c r="C78" s="37"/>
      <c r="D78" s="38"/>
      <c r="E78" s="39" t="s">
        <v>29</v>
      </c>
      <c r="G78" s="1"/>
      <c r="H78" s="1"/>
      <c r="I78" s="1"/>
      <c r="J78" s="1"/>
      <c r="K78" s="1"/>
      <c r="L78" s="1"/>
    </row>
  </sheetData>
  <mergeCells count="30">
    <mergeCell ref="A4:D4"/>
    <mergeCell ref="A5:E5"/>
    <mergeCell ref="A6:A7"/>
    <mergeCell ref="B6:B7"/>
    <mergeCell ref="C6:E6"/>
    <mergeCell ref="A34:E34"/>
    <mergeCell ref="A38:E38"/>
    <mergeCell ref="A41:E41"/>
    <mergeCell ref="A8:E8"/>
    <mergeCell ref="A9:E9"/>
    <mergeCell ref="A10:E10"/>
    <mergeCell ref="A12:E12"/>
    <mergeCell ref="A14:E14"/>
    <mergeCell ref="A15:E15"/>
    <mergeCell ref="A58:E58"/>
    <mergeCell ref="A61:E61"/>
    <mergeCell ref="A65:E65"/>
    <mergeCell ref="A68:E68"/>
    <mergeCell ref="C1:E1"/>
    <mergeCell ref="C2:E2"/>
    <mergeCell ref="C3:E3"/>
    <mergeCell ref="A42:E42"/>
    <mergeCell ref="A43:E43"/>
    <mergeCell ref="A46:E46"/>
    <mergeCell ref="A49:E49"/>
    <mergeCell ref="A52:E52"/>
    <mergeCell ref="A55:E55"/>
    <mergeCell ref="A16:E16"/>
    <mergeCell ref="A25:E25"/>
    <mergeCell ref="A28:E28"/>
  </mergeCells>
  <pageMargins left="0.70866141732283472" right="0" top="0" bottom="0" header="0.31496062992125984" footer="0.31496062992125984"/>
  <pageSetup paperSize="9" scale="63" fitToHeight="0" orientation="portrait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розпорядження</vt:lpstr>
      <vt:lpstr>розпорядження!Заголовки_для_друку</vt:lpstr>
      <vt:lpstr>розпорядження!Область_друку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2020-09-17T08:11:53Z</dcterms:modified>
</cp:coreProperties>
</file>