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2" windowWidth="15456" windowHeight="9528"/>
  </bookViews>
  <sheets>
    <sheet name="субвенція" sheetId="1" r:id="rId1"/>
  </sheets>
  <definedNames>
    <definedName name="_xlnm.Print_Titles" localSheetId="0">субвенція!$8:$9</definedName>
    <definedName name="_xlnm.Print_Area" localSheetId="0">субвенція!$A$1:$E$264</definedName>
  </definedNames>
  <calcPr calcId="145621"/>
</workbook>
</file>

<file path=xl/calcChain.xml><?xml version="1.0" encoding="utf-8"?>
<calcChain xmlns="http://schemas.openxmlformats.org/spreadsheetml/2006/main">
  <c r="E253" i="1" l="1"/>
  <c r="B253" i="1"/>
  <c r="E39" i="1" l="1"/>
  <c r="E41" i="1" s="1"/>
  <c r="B39" i="1"/>
  <c r="B40" i="1" s="1"/>
  <c r="B41" i="1" s="1"/>
  <c r="E40" i="1" l="1"/>
  <c r="B136" i="1"/>
  <c r="B255" i="1" s="1"/>
  <c r="B256" i="1" s="1"/>
  <c r="B135" i="1"/>
  <c r="B132" i="1"/>
  <c r="B127" i="1"/>
  <c r="B123" i="1"/>
  <c r="B120" i="1"/>
  <c r="B116" i="1"/>
  <c r="B111" i="1"/>
  <c r="B106" i="1"/>
  <c r="B101" i="1"/>
  <c r="B97" i="1"/>
  <c r="B93" i="1"/>
  <c r="B89" i="1"/>
  <c r="B85" i="1"/>
  <c r="B82" i="1"/>
  <c r="C72" i="1"/>
  <c r="B78" i="1"/>
  <c r="B74" i="1"/>
  <c r="B69" i="1"/>
  <c r="B65" i="1"/>
  <c r="B60" i="1"/>
  <c r="B56" i="1"/>
  <c r="B52" i="1"/>
  <c r="D46" i="1" l="1"/>
</calcChain>
</file>

<file path=xl/sharedStrings.xml><?xml version="1.0" encoding="utf-8"?>
<sst xmlns="http://schemas.openxmlformats.org/spreadsheetml/2006/main" count="258" uniqueCount="188">
  <si>
    <t>Найменування об’єкта</t>
  </si>
  <si>
    <t>Обсяг фінансування, тис. гривень</t>
  </si>
  <si>
    <t xml:space="preserve">Введення в експлуатацію </t>
  </si>
  <si>
    <t>дороги, кілометрів</t>
  </si>
  <si>
    <t>Об’єкти капітального ремонту автомобільних доріг</t>
  </si>
  <si>
    <t>_______</t>
  </si>
  <si>
    <t>Разом</t>
  </si>
  <si>
    <t>Об’єкти поточного середнього ремонту автомобільних доріг</t>
  </si>
  <si>
    <t>Об’єкти будівництва та реконструкції автомобільних доріг</t>
  </si>
  <si>
    <t>Автомобільні дороги місцевого значення </t>
  </si>
  <si>
    <t>мосту, пог. метрів</t>
  </si>
  <si>
    <r>
      <t>вулиці і дороги комунальної власності у населених пунктах, м</t>
    </r>
    <r>
      <rPr>
        <sz val="14"/>
        <color theme="1"/>
        <rFont val="Calibri"/>
        <family val="2"/>
        <charset val="204"/>
      </rPr>
      <t>²</t>
    </r>
  </si>
  <si>
    <t>Вулиці і дороги комунальної власності у населених пунктах</t>
  </si>
  <si>
    <t xml:space="preserve">ПЕРЕЛІК                                                                                                                                                                                                                                                                                                                                                                                                                                                                                                                                                                       об’єктів будівництва, реконструкції, капітального та поточного середнього ремонтів автомобільних доріг загального користування місцевого значення, вулиць і доріг комунальної власності у населених пунктах  за рахунок субвенції з державного бюджету місцевим бюджетам за бюджетною програмою 3131090 у 2018 році </t>
  </si>
  <si>
    <t>Разом за розділом “Об’єкти будівництва та реконструкції автомобільних доріг”</t>
  </si>
  <si>
    <t>Разом за розділом “Об’єкти капітального ремонту автомобільних доріг”</t>
  </si>
  <si>
    <t xml:space="preserve">                Чернігівська область</t>
  </si>
  <si>
    <t xml:space="preserve">Разом </t>
  </si>
  <si>
    <t>Корюківський район</t>
  </si>
  <si>
    <t>Менський район</t>
  </si>
  <si>
    <t>Носівський район</t>
  </si>
  <si>
    <t>Прилуцький район</t>
  </si>
  <si>
    <t>Разом  “Об’єкти поточного середнього ремонту автомобільних доріг”</t>
  </si>
  <si>
    <t>м. Ніжин, вул. Гребінки</t>
  </si>
  <si>
    <t>м. Ніжин, вул. Думська</t>
  </si>
  <si>
    <t>м. Ніжин, вул. Некрасова</t>
  </si>
  <si>
    <t>м. Ніжин, вул. Короленка</t>
  </si>
  <si>
    <t>м. Ніжин, вул. Незалежності</t>
  </si>
  <si>
    <t>Разом по Чернігівській області</t>
  </si>
  <si>
    <t>с. Курінь,  вул. Садова</t>
  </si>
  <si>
    <t>с. Бахмач, вул. Південна</t>
  </si>
  <si>
    <t>с. Стрільники, вул Центральна</t>
  </si>
  <si>
    <t xml:space="preserve"> с. Журавка вул.Вороного</t>
  </si>
  <si>
    <t xml:space="preserve">с.м.т.Козелець вул.Франка </t>
  </si>
  <si>
    <t>с.м.т.Холми вул.Михайлівська</t>
  </si>
  <si>
    <t>с.Салтикова Дівиця, вул. Козацька</t>
  </si>
  <si>
    <t>с.Феськівка, вул.Миру</t>
  </si>
  <si>
    <t>с.м.т.Макошине, вул.Дружби</t>
  </si>
  <si>
    <t>с.Кукшин, вул.Власенків</t>
  </si>
  <si>
    <t>с.Бирине, вул.Свободи</t>
  </si>
  <si>
    <t>с.Троїцьке, вул.Центральна</t>
  </si>
  <si>
    <t>с.Троїцьке, вул.Селянська</t>
  </si>
  <si>
    <t>с.Стахорщина, вул.Зелена</t>
  </si>
  <si>
    <t>с.м.т.Ріпки, вул.Святомиколаївська</t>
  </si>
  <si>
    <t>с.м.т.Ріпки, вул.Васильєва</t>
  </si>
  <si>
    <t>с.м.т.Замглай, вул.Шевченка</t>
  </si>
  <si>
    <t>с.Курилівка, вул.Садова - вул.Терешкової</t>
  </si>
  <si>
    <t>с.м.т.Сосниця, вул.Корнєва</t>
  </si>
  <si>
    <t>с.м.т.Сосниця, вул.Довженко</t>
  </si>
  <si>
    <t>с.м.т.Березна, вул.Сотницька</t>
  </si>
  <si>
    <t>с.м.т. Березна, вул.Красилівська</t>
  </si>
  <si>
    <t>с.м.т.Березна, Феодосіївська</t>
  </si>
  <si>
    <t>с.Яблунівка, вул.Харлана-вул.Преображенська</t>
  </si>
  <si>
    <t>с.Манжосівка, вул.Шевченка</t>
  </si>
  <si>
    <t>с.Заїзд, вул.Івана Мазепи</t>
  </si>
  <si>
    <t>с.м.т. Срібне, вул.Миру</t>
  </si>
  <si>
    <t>с. Івашківка, вул.Б.Хмельницького</t>
  </si>
  <si>
    <t>с.Макіївка, вул.вул.Маякавського (окремими ділянками)</t>
  </si>
  <si>
    <t>м. Корюківка, вул.Шевченка</t>
  </si>
  <si>
    <t>с.Тур`я, вул.Лащенка (окремими ділянками)</t>
  </si>
  <si>
    <t>с.Тур`я, вул.Усіка (окремими ділянками)</t>
  </si>
  <si>
    <t>с.Чепелів вул.Шевченка (окремими ділянками)</t>
  </si>
  <si>
    <t>с.Чепелів, вул.Лозівська (окремими ділянками)</t>
  </si>
  <si>
    <t xml:space="preserve">м.Новгород-Сіверський, вул.Б.Майстренка </t>
  </si>
  <si>
    <t xml:space="preserve">м.Новгород-Сіверський, вул.Губернська </t>
  </si>
  <si>
    <t>м.Прилуки, вул.Київська (окремими ділянками)</t>
  </si>
  <si>
    <t>м.Новгород-Сіверський, вул. Козацька</t>
  </si>
  <si>
    <t>м.Новгород-Сівеський, вул.Різдвяна</t>
  </si>
  <si>
    <t>с.Роїще, вул.Молодіжна, (окремими ділянками)</t>
  </si>
  <si>
    <t>с.Боромики, вул.Перемоги</t>
  </si>
  <si>
    <t>Разом за розділом "Об`єкти поточного середнього ремонту автомобільних доріг"</t>
  </si>
  <si>
    <t>м. Ніжин, вул. Коцюбинського</t>
  </si>
  <si>
    <t>Разом за розділом вулиці і дороги комунальної власності у населених пунктах</t>
  </si>
  <si>
    <t>м.Семенівка, вул.Б.Хмельницького</t>
  </si>
  <si>
    <t>м.Семенівка, вул.Червона Площа</t>
  </si>
  <si>
    <t>с.м.т.Талалаївка, вул.Енергетиків</t>
  </si>
  <si>
    <t>с.Кобижча, вул.Київська</t>
  </si>
  <si>
    <t>с.Кобижча, вул.Литвина</t>
  </si>
  <si>
    <t>с.м.т.Козелець,вул.Розумовських</t>
  </si>
  <si>
    <t>с.Бирине, вул.Слобідська</t>
  </si>
  <si>
    <t>с.м.т.Понорниця, вул.Свириденка</t>
  </si>
  <si>
    <t>с.Рихли, вул.Монастирська</t>
  </si>
  <si>
    <t>с.Рівчак -Степанівка, вул.Покровська</t>
  </si>
  <si>
    <t>с.Макишин. вул.Миру</t>
  </si>
  <si>
    <t>с.Вербичі, вул.Першотравнева</t>
  </si>
  <si>
    <t>с.Марківці, вул.Гоголя - вул.Шевченка</t>
  </si>
  <si>
    <t>м.Ічня. вул.Воскресінська</t>
  </si>
  <si>
    <t>м.Ічня, вул.Піщана</t>
  </si>
  <si>
    <t>с.Галиця, вул.М.Приходька</t>
  </si>
  <si>
    <t>О250110    Бахмач-Халимонове на ділянці км0+000-км5+000, (окремими ділянками)</t>
  </si>
  <si>
    <t>О250106    Гайворон-Голінка на ділянці км0+000-км13+000, (окремими ділянками)</t>
  </si>
  <si>
    <t>О250111    Григорівка -Перше Травня на ділянці км0+000 - км17+100 (окремими ділянками)</t>
  </si>
  <si>
    <t>О250205    Бобровиця - Рудьківка - Сухиня на ділянці  км0+000-км12+700, (окремими ділянками)</t>
  </si>
  <si>
    <t>О250216    Кобижща -Свидовець на ділянці км0+000-км29+300, (окремими ділянками)</t>
  </si>
  <si>
    <t>О250311    Високе-Головеньки-Нові Млини на ділянці  км0+000-км17+000, (окремими ділянками)</t>
  </si>
  <si>
    <t>С250316    Омбиш-Остер на ділянці км0+000-км6+500, (окремими ділянками)</t>
  </si>
  <si>
    <t>О250404    Варва-Хукалівка-Поділ на ділянці км0+000-км18+800, (окремими ділянками)</t>
  </si>
  <si>
    <t>О250409    Озеряне-Макушиха-Нове на ділянці км0+000-км11+300, (окремими ділянками)</t>
  </si>
  <si>
    <t>О250505    Городня-Бурівка на ділянці км0+000-км29+800, (окремими ділянками)</t>
  </si>
  <si>
    <t>О250511    Розвинівка-Вихвостів-/Тупичів-Івашківка/ на ділянці км0+000-км8+700, (окремими ділянками)</t>
  </si>
  <si>
    <t>О250504   Смичин-Конотоп - Смяч на ділянці км0+000-км12+900, (окремими ділянками)</t>
  </si>
  <si>
    <t>О250601    Ольшана-Качанівка  на ділянці км0+000-км22+100, (окремими ділянками)</t>
  </si>
  <si>
    <t>О250602    Дорогинка-Крупичполе на ділянці  км0+000-км19+200, (окремими ділянками)</t>
  </si>
  <si>
    <t>О250718    Пархимів-Тарасів-Новики-/М01/ на ділянці км0+000-км13+500, (окремими ділянками)</t>
  </si>
  <si>
    <t>О250722    Горбачі - Патюти  на ділянці км0+000-км12+800, (окремими ділянками)</t>
  </si>
  <si>
    <t>О250720    Остер- Романьки-Бірки на ділянці км0+000-км8+500,(окремими ділянками)</t>
  </si>
  <si>
    <t>О250804   Криски-Понорниця-Верба на ділянці км0+000-км14+000, (окремими ділянками)</t>
  </si>
  <si>
    <t>О250801   Іваньків- /Т25-39/ на ділянці км0+000-км10+100, (окремими ділянками)</t>
  </si>
  <si>
    <t>О250920    Корюківка-Наумівка-Перелюб-Погорільці-Семенівка на ділянці км0+000 -км7+300, (окремими ділянками)</t>
  </si>
  <si>
    <t>О250907 Холми-Козилівка на ділянці км0+000-км9+000, (окремими ділянками)</t>
  </si>
  <si>
    <t>О251001    Куликівка-Авдіївка-Виблі-/Р67/ на ділянці км0+000-км29+800, (окремими ділянками)</t>
  </si>
  <si>
    <t>О251105    Березна-Бігач на ділянці км0+000-км13+800, (окремими ділянками)</t>
  </si>
  <si>
    <t>О251114 /Т25-42/-Куковичі на ділянці км0+000-км4+800, (окремими ділянками)</t>
  </si>
  <si>
    <t>О251224    Заньки - Дуболугівка  на ділянці  км0+000-км10+300, (окремими ділянками)</t>
  </si>
  <si>
    <t>О251203   Талалаївка-Лосинівка на ділянці км0+000-км11+300,(окремими ділянками)</t>
  </si>
  <si>
    <t xml:space="preserve">О251302    /Р-65/-Горбове-Обєднане-Блистова  на ділянці км0+000-км30+800, (окремими ділянками)           </t>
  </si>
  <si>
    <t xml:space="preserve">О251713   Костобобрів-Гремяч на ділянці км0+000-км33+100, (окремими ділянками)  </t>
  </si>
  <si>
    <t xml:space="preserve">О251410    Носівка-Яблунівка-Ясна Зірка  на ділянці км0+000-км18+000, (окремими ділянками)  </t>
  </si>
  <si>
    <t xml:space="preserve">О251406   Носівка-Лосинівка-Велика Дорога на ділянці км0+000-км32+100, (окремими ділянками)  </t>
  </si>
  <si>
    <t>О251509    Прилуки-Сергіївка на ділянці км0+000-км29+500, (окремими ділянками)</t>
  </si>
  <si>
    <t>О251513    Боршна-Смош-Ряшки-Оникіївка на ділянці км0+000-км16+500,(окремими ділянками)</t>
  </si>
  <si>
    <t>О251506   Мала Дівиця-Дмитрівка-Білорічиця на ділянці км0+000-км15+000, (окремими ділянками)</t>
  </si>
  <si>
    <t>О251602    Ріпки-Високінь-Павлівка на ділянці км0+000-км24+800, (окремими ділянками)</t>
  </si>
  <si>
    <t>О251613   Великі Осняки-Сибереж-Гучин на ділянці км0+000-км10+000, (окремими ділянками)</t>
  </si>
  <si>
    <t>С251611   Петрики-Кратинь-Петруші на ділянці км0+000-км11+500, (окремими ділянками)</t>
  </si>
  <si>
    <t>О251703    Жадове - Погорільці на ділянці км0+000-км12+400, (окремими ділянками)</t>
  </si>
  <si>
    <t>О251701 Семенівка-Карповичі  на ділянці  км0+000-км14+800, (окремими ділянками)</t>
  </si>
  <si>
    <t>О250920    Корюківка-Наумівка-Перелюб-Погорільці-Семенівка на ділянці км37+300-км60+000, (окремими ділянками)</t>
  </si>
  <si>
    <t>О251803    Велике Устя-Бутівка на ділянці км0+000-км5+100, (окремими ділянками)</t>
  </si>
  <si>
    <t>О251804    Чорнотичі - Кудрівка-Лозова на ділянці км0+000-км17+700, (окремими ділянками)</t>
  </si>
  <si>
    <t>О251901    Срібне -Карпилівка на ділянці км0+000-км11+800, (окремими ділянками)</t>
  </si>
  <si>
    <t>О250104    Дмитровка-Красний  Колядин-Скороходове-Бабчин на ділянці км0+000-км24+600, (окремими ділянками)</t>
  </si>
  <si>
    <t>С252009    Підїзд до ст.Талалаївка  на ділянці км0+000-км0+700, (окремими ділянками)</t>
  </si>
  <si>
    <t>О252112    Довжик-Кархівка-Андріївка на ділянці км0+000-км31+200,(окремими ділянками)</t>
  </si>
  <si>
    <t>О252110    М.Коцюбинське - Жукотки - Шибиринівка - Антоновичі на ділянці км0+000-км19+500,(окремими ділянками)</t>
  </si>
  <si>
    <t>О252127    Терехівка-Березанка на ділянці км0+000-км7+000,(окремими ділянками)</t>
  </si>
  <si>
    <t>О252202    Тур`я-Гута-Студенецька на ділянці км0+000-км25+700, (окремими ділянками)</t>
  </si>
  <si>
    <t>Разом вулиці і дороги комунальної власності у населених пунктах</t>
  </si>
  <si>
    <t>м.Новгород-Сіверський, вул.Вокзальна</t>
  </si>
  <si>
    <t>м.Новгород-Сіверський, вул.Шевченка</t>
  </si>
  <si>
    <t>с.Ядути, вул.Набережна</t>
  </si>
  <si>
    <t>c.Петрушівка, вул.Гарама</t>
  </si>
  <si>
    <t>с.м.т.Замглай, вул.Молодіжна</t>
  </si>
  <si>
    <t>с.м.т.Замглай, вул.Кільцева</t>
  </si>
  <si>
    <t>с.Вербичі, вул.Річна</t>
  </si>
  <si>
    <t>1770.6</t>
  </si>
  <si>
    <t>м.Прилуки, вул.Козача (окремими ділянками)</t>
  </si>
  <si>
    <t>м.Прилуки, вул.Земська (окремими ділянками)</t>
  </si>
  <si>
    <t>м.Прилуки, вул.Андріївська (окремими ділянками)</t>
  </si>
  <si>
    <t xml:space="preserve">м.Чернігів, проспект Миру (від мосту через р.Десна до Катерининської церкви) </t>
  </si>
  <si>
    <t>с.Ядути, вул.Грушевського</t>
  </si>
  <si>
    <t>Додаток</t>
  </si>
  <si>
    <t>до розпорядження голови обласної державної адміністрації</t>
  </si>
  <si>
    <t xml:space="preserve"> </t>
  </si>
  <si>
    <t>Т.Л. Гліб</t>
  </si>
  <si>
    <t xml:space="preserve">Керівник апарату обласної </t>
  </si>
  <si>
    <t>державної адміністрації</t>
  </si>
  <si>
    <t>Проектно-вишукувальні роботи майбутніх періодів</t>
  </si>
  <si>
    <t>Автомобільні дороги місцевого значення (замовник робіт - управління капітального будівництва облдержадміністрації)</t>
  </si>
  <si>
    <t>м. Чернігів (замовник робіт - управління житлово-комунального господарства Чернігівської міської ради)</t>
  </si>
  <si>
    <t>Замовник робіт - управління капітального будівництва облдержадміністрації:</t>
  </si>
  <si>
    <t xml:space="preserve">м. Ніжин </t>
  </si>
  <si>
    <t xml:space="preserve">Бахмацький район </t>
  </si>
  <si>
    <t xml:space="preserve">Бобровицький район </t>
  </si>
  <si>
    <t xml:space="preserve">        Борзнянський район </t>
  </si>
  <si>
    <t xml:space="preserve">Варвинський район </t>
  </si>
  <si>
    <t xml:space="preserve">Городнянський район </t>
  </si>
  <si>
    <t xml:space="preserve">Ічнянський район </t>
  </si>
  <si>
    <t xml:space="preserve">Козелецький район </t>
  </si>
  <si>
    <t xml:space="preserve">Коропський район </t>
  </si>
  <si>
    <t xml:space="preserve">Корюківський район </t>
  </si>
  <si>
    <t xml:space="preserve">Куликівський район </t>
  </si>
  <si>
    <t xml:space="preserve">Менський район </t>
  </si>
  <si>
    <t xml:space="preserve">Ніжинський район </t>
  </si>
  <si>
    <t xml:space="preserve">Новгород-Сіверський район </t>
  </si>
  <si>
    <t xml:space="preserve">Носівський район </t>
  </si>
  <si>
    <t xml:space="preserve">Ріпкинський район </t>
  </si>
  <si>
    <t xml:space="preserve">Семенівський район </t>
  </si>
  <si>
    <t xml:space="preserve">Сосницький район </t>
  </si>
  <si>
    <t xml:space="preserve">Срібнянський район </t>
  </si>
  <si>
    <t xml:space="preserve">Талалаївський район </t>
  </si>
  <si>
    <t xml:space="preserve">Чернігівський район </t>
  </si>
  <si>
    <t xml:space="preserve">Сновський район </t>
  </si>
  <si>
    <t xml:space="preserve">Борзнянський район </t>
  </si>
  <si>
    <t xml:space="preserve">Прилуцький район </t>
  </si>
  <si>
    <t xml:space="preserve">м. Прилуки </t>
  </si>
  <si>
    <t xml:space="preserve">м. Н.-Сіверський </t>
  </si>
  <si>
    <t>26 березня 2018 року №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</si>
</sst>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₽&quot;_-;\-* #,##0.00\ &quot;₽&quot;_-;_-* &quot;-&quot;??\ &quot;₽&quot;_-;_-@_-"/>
    <numFmt numFmtId="165" formatCode="_-* #,##0.00_₴_-;\-* #,##0.00_₴_-;_-* &quot;-&quot;??_₴_-;_-@_-"/>
    <numFmt numFmtId="166" formatCode="#,##0.000"/>
    <numFmt numFmtId="167" formatCode="#,##0.0####"/>
    <numFmt numFmtId="168" formatCode="0.000"/>
    <numFmt numFmtId="169" formatCode="0.0"/>
  </numFmts>
  <fonts count="2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4" fillId="0" borderId="0"/>
    <xf numFmtId="0" fontId="3" fillId="0" borderId="0"/>
    <xf numFmtId="0" fontId="7" fillId="0" borderId="0"/>
    <xf numFmtId="0" fontId="3" fillId="0" borderId="0"/>
    <xf numFmtId="0" fontId="8" fillId="0" borderId="0"/>
    <xf numFmtId="0" fontId="6" fillId="0" borderId="0"/>
    <xf numFmtId="0" fontId="10" fillId="0" borderId="0"/>
    <xf numFmtId="0" fontId="4" fillId="0" borderId="0"/>
    <xf numFmtId="0" fontId="10" fillId="0" borderId="0"/>
    <xf numFmtId="0" fontId="6" fillId="0" borderId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/>
    <xf numFmtId="167" fontId="1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/>
    <xf numFmtId="167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 applyBorder="1"/>
    <xf numFmtId="167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0" fillId="0" borderId="0" xfId="0" applyFont="1" applyBorder="1" applyAlignment="1">
      <alignment wrapText="1"/>
    </xf>
    <xf numFmtId="0" fontId="16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1" fillId="0" borderId="0" xfId="0" applyFont="1"/>
    <xf numFmtId="168" fontId="15" fillId="0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/>
    <xf numFmtId="168" fontId="1" fillId="2" borderId="3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vertical="center" wrapText="1"/>
    </xf>
    <xf numFmtId="168" fontId="12" fillId="0" borderId="1" xfId="0" applyNumberFormat="1" applyFont="1" applyBorder="1" applyAlignment="1"/>
    <xf numFmtId="168" fontId="13" fillId="0" borderId="3" xfId="0" applyNumberFormat="1" applyFont="1" applyFill="1" applyBorder="1" applyAlignment="1">
      <alignment horizontal="center" vertical="center" wrapText="1"/>
    </xf>
    <xf numFmtId="168" fontId="14" fillId="0" borderId="3" xfId="0" applyNumberFormat="1" applyFont="1" applyFill="1" applyBorder="1" applyAlignment="1">
      <alignment horizontal="center" vertical="center" wrapText="1"/>
    </xf>
    <xf numFmtId="168" fontId="15" fillId="0" borderId="3" xfId="0" applyNumberFormat="1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left" vertical="center" wrapText="1"/>
    </xf>
    <xf numFmtId="168" fontId="1" fillId="0" borderId="1" xfId="0" applyNumberFormat="1" applyFont="1" applyBorder="1" applyAlignment="1">
      <alignment vertical="top" wrapText="1"/>
    </xf>
    <xf numFmtId="168" fontId="14" fillId="4" borderId="1" xfId="0" applyNumberFormat="1" applyFont="1" applyFill="1" applyBorder="1" applyAlignment="1">
      <alignment horizontal="left" vertical="top" wrapText="1"/>
    </xf>
    <xf numFmtId="168" fontId="21" fillId="4" borderId="1" xfId="0" applyNumberFormat="1" applyFont="1" applyFill="1" applyBorder="1" applyAlignment="1">
      <alignment horizontal="left" vertical="top" wrapText="1"/>
    </xf>
    <xf numFmtId="168" fontId="1" fillId="3" borderId="1" xfId="0" applyNumberFormat="1" applyFont="1" applyFill="1" applyBorder="1" applyAlignment="1">
      <alignment horizontal="left" vertical="center" wrapText="1"/>
    </xf>
    <xf numFmtId="168" fontId="1" fillId="2" borderId="1" xfId="0" applyNumberFormat="1" applyFont="1" applyFill="1" applyBorder="1" applyAlignment="1">
      <alignment horizontal="left" vertical="center" wrapText="1"/>
    </xf>
    <xf numFmtId="168" fontId="14" fillId="3" borderId="1" xfId="0" applyNumberFormat="1" applyFont="1" applyFill="1" applyBorder="1" applyAlignment="1">
      <alignment horizontal="left" vertical="center" wrapText="1"/>
    </xf>
    <xf numFmtId="168" fontId="1" fillId="3" borderId="1" xfId="0" applyNumberFormat="1" applyFont="1" applyFill="1" applyBorder="1" applyAlignment="1">
      <alignment horizontal="left" vertical="top" wrapText="1"/>
    </xf>
    <xf numFmtId="168" fontId="21" fillId="4" borderId="1" xfId="0" applyNumberFormat="1" applyFont="1" applyFill="1" applyBorder="1" applyAlignment="1">
      <alignment horizontal="left" vertical="center" wrapText="1"/>
    </xf>
    <xf numFmtId="168" fontId="21" fillId="3" borderId="1" xfId="0" applyNumberFormat="1" applyFont="1" applyFill="1" applyBorder="1" applyAlignment="1">
      <alignment horizontal="left" vertical="center" wrapText="1"/>
    </xf>
    <xf numFmtId="168" fontId="15" fillId="0" borderId="6" xfId="0" applyNumberFormat="1" applyFont="1" applyFill="1" applyBorder="1" applyAlignment="1">
      <alignment horizontal="left" vertical="center" wrapText="1"/>
    </xf>
    <xf numFmtId="168" fontId="18" fillId="2" borderId="1" xfId="0" applyNumberFormat="1" applyFont="1" applyFill="1" applyBorder="1" applyAlignment="1">
      <alignment horizontal="left" vertical="center" wrapText="1"/>
    </xf>
    <xf numFmtId="168" fontId="13" fillId="0" borderId="1" xfId="0" applyNumberFormat="1" applyFont="1" applyFill="1" applyBorder="1" applyAlignment="1">
      <alignment horizontal="left" vertical="center" wrapText="1"/>
    </xf>
    <xf numFmtId="168" fontId="13" fillId="0" borderId="6" xfId="0" applyNumberFormat="1" applyFont="1" applyFill="1" applyBorder="1" applyAlignment="1">
      <alignment horizontal="left" vertical="center" wrapText="1"/>
    </xf>
    <xf numFmtId="168" fontId="15" fillId="3" borderId="1" xfId="0" applyNumberFormat="1" applyFont="1" applyFill="1" applyBorder="1" applyAlignment="1">
      <alignment horizontal="left" vertical="center" wrapText="1"/>
    </xf>
    <xf numFmtId="169" fontId="14" fillId="0" borderId="1" xfId="0" applyNumberFormat="1" applyFont="1" applyFill="1" applyBorder="1" applyAlignment="1">
      <alignment horizontal="center" vertical="center" wrapText="1"/>
    </xf>
    <xf numFmtId="169" fontId="14" fillId="0" borderId="6" xfId="0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 wrapText="1"/>
    </xf>
    <xf numFmtId="169" fontId="1" fillId="2" borderId="3" xfId="0" applyNumberFormat="1" applyFont="1" applyFill="1" applyBorder="1" applyAlignment="1">
      <alignment horizontal="center" vertical="center" wrapText="1"/>
    </xf>
    <xf numFmtId="169" fontId="14" fillId="0" borderId="1" xfId="15" applyNumberFormat="1" applyFont="1" applyFill="1" applyBorder="1" applyAlignment="1">
      <alignment horizontal="center" vertical="center" wrapText="1"/>
    </xf>
    <xf numFmtId="168" fontId="15" fillId="3" borderId="6" xfId="0" applyNumberFormat="1" applyFont="1" applyFill="1" applyBorder="1" applyAlignment="1">
      <alignment horizontal="left" vertical="center" wrapText="1"/>
    </xf>
    <xf numFmtId="169" fontId="14" fillId="0" borderId="3" xfId="0" applyNumberFormat="1" applyFont="1" applyFill="1" applyBorder="1" applyAlignment="1">
      <alignment horizontal="center" vertical="center" wrapText="1"/>
    </xf>
    <xf numFmtId="169" fontId="15" fillId="0" borderId="1" xfId="0" applyNumberFormat="1" applyFont="1" applyFill="1" applyBorder="1" applyAlignment="1">
      <alignment horizontal="center" vertical="center" wrapText="1"/>
    </xf>
    <xf numFmtId="169" fontId="21" fillId="4" borderId="1" xfId="0" applyNumberFormat="1" applyFont="1" applyFill="1" applyBorder="1" applyAlignment="1">
      <alignment horizontal="center" vertical="top" wrapText="1"/>
    </xf>
    <xf numFmtId="169" fontId="0" fillId="0" borderId="1" xfId="0" applyNumberFormat="1" applyFont="1" applyBorder="1"/>
    <xf numFmtId="169" fontId="24" fillId="0" borderId="1" xfId="0" applyNumberFormat="1" applyFont="1" applyBorder="1" applyAlignment="1">
      <alignment horizontal="center"/>
    </xf>
    <xf numFmtId="169" fontId="1" fillId="3" borderId="1" xfId="0" applyNumberFormat="1" applyFont="1" applyFill="1" applyBorder="1" applyAlignment="1">
      <alignment horizontal="center" vertical="center" wrapText="1"/>
    </xf>
    <xf numFmtId="169" fontId="0" fillId="3" borderId="1" xfId="0" applyNumberFormat="1" applyFont="1" applyFill="1" applyBorder="1"/>
    <xf numFmtId="169" fontId="24" fillId="3" borderId="1" xfId="0" applyNumberFormat="1" applyFont="1" applyFill="1" applyBorder="1" applyAlignment="1">
      <alignment horizontal="center"/>
    </xf>
    <xf numFmtId="169" fontId="1" fillId="3" borderId="1" xfId="0" applyNumberFormat="1" applyFont="1" applyFill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169" fontId="21" fillId="4" borderId="1" xfId="0" applyNumberFormat="1" applyFont="1" applyFill="1" applyBorder="1" applyAlignment="1">
      <alignment horizontal="center" vertical="center" wrapText="1"/>
    </xf>
    <xf numFmtId="169" fontId="22" fillId="4" borderId="1" xfId="0" applyNumberFormat="1" applyFont="1" applyFill="1" applyBorder="1" applyAlignment="1">
      <alignment horizontal="center" vertical="center" wrapText="1"/>
    </xf>
    <xf numFmtId="169" fontId="21" fillId="3" borderId="1" xfId="0" applyNumberFormat="1" applyFont="1" applyFill="1" applyBorder="1" applyAlignment="1">
      <alignment horizontal="center" vertical="center" wrapText="1"/>
    </xf>
    <xf numFmtId="169" fontId="18" fillId="2" borderId="1" xfId="0" applyNumberFormat="1" applyFont="1" applyFill="1" applyBorder="1" applyAlignment="1">
      <alignment horizontal="center" vertical="center" wrapText="1"/>
    </xf>
    <xf numFmtId="169" fontId="18" fillId="0" borderId="1" xfId="0" applyNumberFormat="1" applyFont="1" applyBorder="1" applyAlignment="1">
      <alignment horizontal="center" vertical="center"/>
    </xf>
    <xf numFmtId="169" fontId="18" fillId="0" borderId="1" xfId="0" applyNumberFormat="1" applyFont="1" applyBorder="1" applyAlignment="1">
      <alignment horizontal="center"/>
    </xf>
    <xf numFmtId="169" fontId="14" fillId="3" borderId="1" xfId="0" applyNumberFormat="1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top" wrapText="1"/>
    </xf>
    <xf numFmtId="168" fontId="0" fillId="3" borderId="1" xfId="0" applyNumberFormat="1" applyFill="1" applyBorder="1"/>
    <xf numFmtId="0" fontId="25" fillId="0" borderId="0" xfId="0" applyFont="1" applyBorder="1"/>
    <xf numFmtId="167" fontId="25" fillId="2" borderId="0" xfId="0" applyNumberFormat="1" applyFont="1" applyFill="1" applyBorder="1" applyAlignment="1">
      <alignment vertical="center" wrapText="1"/>
    </xf>
    <xf numFmtId="0" fontId="25" fillId="0" borderId="0" xfId="0" applyFont="1"/>
    <xf numFmtId="168" fontId="23" fillId="4" borderId="5" xfId="0" applyNumberFormat="1" applyFont="1" applyFill="1" applyBorder="1" applyAlignment="1">
      <alignment horizontal="center" vertical="center" wrapText="1"/>
    </xf>
    <xf numFmtId="168" fontId="21" fillId="4" borderId="3" xfId="0" applyNumberFormat="1" applyFont="1" applyFill="1" applyBorder="1" applyAlignment="1">
      <alignment horizontal="center" vertical="center" wrapText="1"/>
    </xf>
    <xf numFmtId="168" fontId="21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8" fontId="18" fillId="2" borderId="5" xfId="0" applyNumberFormat="1" applyFont="1" applyFill="1" applyBorder="1" applyAlignment="1">
      <alignment horizontal="center" vertical="center" wrapText="1"/>
    </xf>
    <xf numFmtId="168" fontId="18" fillId="2" borderId="3" xfId="0" applyNumberFormat="1" applyFont="1" applyFill="1" applyBorder="1" applyAlignment="1">
      <alignment horizontal="center" vertical="center" wrapText="1"/>
    </xf>
    <xf numFmtId="168" fontId="18" fillId="2" borderId="4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8" fontId="18" fillId="2" borderId="5" xfId="0" applyNumberFormat="1" applyFont="1" applyFill="1" applyBorder="1" applyAlignment="1">
      <alignment horizontal="center" vertical="center"/>
    </xf>
    <xf numFmtId="168" fontId="18" fillId="2" borderId="3" xfId="0" applyNumberFormat="1" applyFont="1" applyFill="1" applyBorder="1" applyAlignment="1">
      <alignment horizontal="center" vertical="center"/>
    </xf>
    <xf numFmtId="168" fontId="18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/>
    <xf numFmtId="166" fontId="18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/>
    <xf numFmtId="168" fontId="18" fillId="0" borderId="5" xfId="0" applyNumberFormat="1" applyFont="1" applyBorder="1" applyAlignment="1">
      <alignment horizontal="center" vertical="top" wrapText="1"/>
    </xf>
    <xf numFmtId="168" fontId="19" fillId="0" borderId="3" xfId="0" applyNumberFormat="1" applyFont="1" applyBorder="1" applyAlignment="1">
      <alignment horizontal="center" vertical="top" wrapText="1"/>
    </xf>
    <xf numFmtId="168" fontId="19" fillId="0" borderId="4" xfId="0" applyNumberFormat="1" applyFont="1" applyBorder="1" applyAlignment="1">
      <alignment horizontal="center" vertical="top" wrapText="1"/>
    </xf>
    <xf numFmtId="168" fontId="15" fillId="0" borderId="5" xfId="0" applyNumberFormat="1" applyFont="1" applyFill="1" applyBorder="1" applyAlignment="1">
      <alignment horizontal="center" vertical="center" wrapText="1"/>
    </xf>
    <xf numFmtId="168" fontId="15" fillId="0" borderId="3" xfId="0" applyNumberFormat="1" applyFont="1" applyFill="1" applyBorder="1" applyAlignment="1">
      <alignment horizontal="center" vertical="center" wrapText="1"/>
    </xf>
    <xf numFmtId="168" fontId="15" fillId="0" borderId="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7" fontId="18" fillId="2" borderId="5" xfId="0" applyNumberFormat="1" applyFont="1" applyFill="1" applyBorder="1" applyAlignment="1">
      <alignment horizontal="center" vertical="center" wrapText="1"/>
    </xf>
    <xf numFmtId="167" fontId="18" fillId="2" borderId="3" xfId="0" applyNumberFormat="1" applyFont="1" applyFill="1" applyBorder="1" applyAlignment="1">
      <alignment horizontal="center" vertical="center" wrapText="1"/>
    </xf>
    <xf numFmtId="167" fontId="18" fillId="2" borderId="4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8" fillId="2" borderId="1" xfId="0" applyFont="1" applyFill="1" applyBorder="1" applyAlignment="1">
      <alignment horizontal="center" vertical="center" wrapText="1"/>
    </xf>
    <xf numFmtId="168" fontId="14" fillId="0" borderId="3" xfId="0" applyNumberFormat="1" applyFont="1" applyFill="1" applyBorder="1" applyAlignment="1">
      <alignment horizontal="center" vertical="center" wrapText="1"/>
    </xf>
    <xf numFmtId="168" fontId="14" fillId="0" borderId="4" xfId="0" applyNumberFormat="1" applyFont="1" applyFill="1" applyBorder="1" applyAlignment="1">
      <alignment horizontal="center" vertical="center" wrapText="1"/>
    </xf>
    <xf numFmtId="168" fontId="17" fillId="0" borderId="3" xfId="0" applyNumberFormat="1" applyFont="1" applyFill="1" applyBorder="1" applyAlignment="1">
      <alignment horizontal="center" vertical="center" wrapText="1"/>
    </xf>
    <xf numFmtId="168" fontId="17" fillId="0" borderId="4" xfId="0" applyNumberFormat="1" applyFont="1" applyFill="1" applyBorder="1" applyAlignment="1">
      <alignment horizontal="center" vertical="center" wrapText="1"/>
    </xf>
    <xf numFmtId="168" fontId="1" fillId="2" borderId="3" xfId="0" applyNumberFormat="1" applyFont="1" applyFill="1" applyBorder="1" applyAlignment="1">
      <alignment horizontal="center" vertical="center" wrapText="1"/>
    </xf>
    <xf numFmtId="168" fontId="1" fillId="2" borderId="4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68" fontId="23" fillId="4" borderId="3" xfId="0" applyNumberFormat="1" applyFont="1" applyFill="1" applyBorder="1" applyAlignment="1">
      <alignment horizontal="center" vertical="center" wrapText="1"/>
    </xf>
    <xf numFmtId="168" fontId="23" fillId="4" borderId="4" xfId="0" applyNumberFormat="1" applyFont="1" applyFill="1" applyBorder="1" applyAlignment="1">
      <alignment horizontal="center" vertical="center" wrapText="1"/>
    </xf>
  </cellXfs>
  <cellStyles count="16">
    <cellStyle name="Normal_Доходи" xfId="5"/>
    <cellStyle name="Грошовий" xfId="15" builtinId="4"/>
    <cellStyle name="Звичайний" xfId="0" builtinId="0"/>
    <cellStyle name="Звичайний 2" xfId="6"/>
    <cellStyle name="Звичайний 2 2" xfId="7"/>
    <cellStyle name="Звичайний 3" xfId="8"/>
    <cellStyle name="Звичайний 4" xfId="9"/>
    <cellStyle name="Звичайний 5" xfId="10"/>
    <cellStyle name="Звичайний 6" xfId="11"/>
    <cellStyle name="Звичайний 6 2" xfId="12"/>
    <cellStyle name="Обычный 2" xfId="2"/>
    <cellStyle name="Обычный 2 2" xfId="13"/>
    <cellStyle name="Обычный 3" xfId="4"/>
    <cellStyle name="Обычный 4" xfId="1"/>
    <cellStyle name="Обычный 4 2" xfId="3"/>
    <cellStyle name="Фінансови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64"/>
  <sheetViews>
    <sheetView showZeros="0" tabSelected="1" view="pageBreakPreview" zoomScale="55" zoomScaleNormal="90" zoomScaleSheetLayoutView="55" workbookViewId="0">
      <selection activeCell="D4" sqref="D4:E4"/>
    </sheetView>
  </sheetViews>
  <sheetFormatPr defaultRowHeight="14.4" x14ac:dyDescent="0.3"/>
  <cols>
    <col min="1" max="1" width="67.44140625" style="1" customWidth="1"/>
    <col min="2" max="2" width="26" style="1" customWidth="1"/>
    <col min="3" max="3" width="18.6640625" style="1" customWidth="1"/>
    <col min="4" max="4" width="17.44140625" style="1" customWidth="1"/>
    <col min="5" max="5" width="26.44140625" customWidth="1"/>
  </cols>
  <sheetData>
    <row r="2" spans="1:5" ht="18" x14ac:dyDescent="0.35">
      <c r="D2" s="17" t="s">
        <v>151</v>
      </c>
      <c r="E2" s="17"/>
    </row>
    <row r="3" spans="1:5" ht="40.5" customHeight="1" x14ac:dyDescent="0.3">
      <c r="D3" s="102" t="s">
        <v>152</v>
      </c>
      <c r="E3" s="102"/>
    </row>
    <row r="4" spans="1:5" ht="18.75" customHeight="1" x14ac:dyDescent="0.3">
      <c r="D4" s="103" t="s">
        <v>187</v>
      </c>
      <c r="E4" s="103"/>
    </row>
    <row r="5" spans="1:5" ht="18.75" customHeight="1" x14ac:dyDescent="0.3">
      <c r="D5" s="80" t="s">
        <v>153</v>
      </c>
      <c r="E5" s="80"/>
    </row>
    <row r="6" spans="1:5" ht="15" x14ac:dyDescent="0.25">
      <c r="A6" s="110"/>
      <c r="B6" s="110"/>
      <c r="C6" s="110"/>
      <c r="D6" s="110"/>
    </row>
    <row r="7" spans="1:5" ht="105.75" customHeight="1" x14ac:dyDescent="0.3">
      <c r="A7" s="116" t="s">
        <v>13</v>
      </c>
      <c r="B7" s="116"/>
      <c r="C7" s="116"/>
      <c r="D7" s="116"/>
      <c r="E7" s="117"/>
    </row>
    <row r="8" spans="1:5" ht="55.5" customHeight="1" x14ac:dyDescent="0.3">
      <c r="A8" s="111" t="s">
        <v>0</v>
      </c>
      <c r="B8" s="111" t="s">
        <v>1</v>
      </c>
      <c r="C8" s="113" t="s">
        <v>2</v>
      </c>
      <c r="D8" s="114"/>
      <c r="E8" s="115"/>
    </row>
    <row r="9" spans="1:5" ht="82.5" customHeight="1" x14ac:dyDescent="0.3">
      <c r="A9" s="112"/>
      <c r="B9" s="111"/>
      <c r="C9" s="2" t="s">
        <v>3</v>
      </c>
      <c r="D9" s="2" t="s">
        <v>10</v>
      </c>
      <c r="E9" s="3" t="s">
        <v>11</v>
      </c>
    </row>
    <row r="10" spans="1:5" ht="18" x14ac:dyDescent="0.3">
      <c r="A10" s="111" t="s">
        <v>16</v>
      </c>
      <c r="B10" s="111"/>
      <c r="C10" s="111"/>
      <c r="D10" s="111"/>
      <c r="E10" s="119"/>
    </row>
    <row r="11" spans="1:5" s="19" customFormat="1" ht="26.25" customHeight="1" x14ac:dyDescent="0.3">
      <c r="A11" s="120" t="s">
        <v>8</v>
      </c>
      <c r="B11" s="120"/>
      <c r="C11" s="120"/>
      <c r="D11" s="120"/>
      <c r="E11" s="95"/>
    </row>
    <row r="12" spans="1:5" ht="18" x14ac:dyDescent="0.3">
      <c r="A12" s="92" t="s">
        <v>9</v>
      </c>
      <c r="B12" s="92"/>
      <c r="C12" s="92"/>
      <c r="D12" s="92"/>
      <c r="E12" s="93"/>
    </row>
    <row r="13" spans="1:5" ht="18.75" x14ac:dyDescent="0.25">
      <c r="A13" s="4"/>
      <c r="B13" s="4"/>
      <c r="C13" s="4"/>
      <c r="D13" s="4"/>
      <c r="E13" s="5"/>
    </row>
    <row r="14" spans="1:5" ht="18.75" x14ac:dyDescent="0.25">
      <c r="A14" s="4"/>
      <c r="B14" s="4"/>
      <c r="C14" s="4"/>
      <c r="D14" s="4"/>
      <c r="E14" s="5"/>
    </row>
    <row r="15" spans="1:5" ht="18.75" x14ac:dyDescent="0.25">
      <c r="A15" s="6" t="s">
        <v>5</v>
      </c>
      <c r="B15" s="4"/>
      <c r="C15" s="4"/>
      <c r="D15" s="4"/>
      <c r="E15" s="5"/>
    </row>
    <row r="16" spans="1:5" ht="18" x14ac:dyDescent="0.3">
      <c r="A16" s="6" t="s">
        <v>6</v>
      </c>
      <c r="B16" s="4"/>
      <c r="C16" s="4"/>
      <c r="D16" s="4"/>
      <c r="E16" s="5"/>
    </row>
    <row r="17" spans="1:5" ht="18" x14ac:dyDescent="0.3">
      <c r="A17" s="92" t="s">
        <v>12</v>
      </c>
      <c r="B17" s="92"/>
      <c r="C17" s="92"/>
      <c r="D17" s="92"/>
      <c r="E17" s="93"/>
    </row>
    <row r="18" spans="1:5" ht="18.75" x14ac:dyDescent="0.25">
      <c r="A18" s="4"/>
      <c r="B18" s="4"/>
      <c r="C18" s="4"/>
      <c r="D18" s="4"/>
      <c r="E18" s="5"/>
    </row>
    <row r="19" spans="1:5" ht="18.75" x14ac:dyDescent="0.25">
      <c r="A19" s="4"/>
      <c r="B19" s="4"/>
      <c r="C19" s="4"/>
      <c r="D19" s="4"/>
      <c r="E19" s="5"/>
    </row>
    <row r="20" spans="1:5" ht="18.75" x14ac:dyDescent="0.25">
      <c r="A20" s="6" t="s">
        <v>5</v>
      </c>
      <c r="B20" s="4"/>
      <c r="C20" s="4"/>
      <c r="D20" s="4"/>
      <c r="E20" s="5"/>
    </row>
    <row r="21" spans="1:5" ht="18" x14ac:dyDescent="0.3">
      <c r="A21" s="6" t="s">
        <v>6</v>
      </c>
      <c r="B21" s="3"/>
      <c r="C21" s="3"/>
      <c r="D21" s="3"/>
      <c r="E21" s="7"/>
    </row>
    <row r="22" spans="1:5" ht="36" x14ac:dyDescent="0.3">
      <c r="A22" s="6" t="s">
        <v>14</v>
      </c>
      <c r="B22" s="3"/>
      <c r="C22" s="3"/>
      <c r="D22" s="3"/>
      <c r="E22" s="7"/>
    </row>
    <row r="23" spans="1:5" ht="17.399999999999999" x14ac:dyDescent="0.3">
      <c r="A23" s="94" t="s">
        <v>4</v>
      </c>
      <c r="B23" s="94"/>
      <c r="C23" s="94"/>
      <c r="D23" s="94"/>
      <c r="E23" s="95"/>
    </row>
    <row r="24" spans="1:5" ht="18" x14ac:dyDescent="0.3">
      <c r="A24" s="92" t="s">
        <v>158</v>
      </c>
      <c r="B24" s="92"/>
      <c r="C24" s="92"/>
      <c r="D24" s="92"/>
      <c r="E24" s="93"/>
    </row>
    <row r="25" spans="1:5" ht="18" x14ac:dyDescent="0.3">
      <c r="A25" s="12" t="s">
        <v>157</v>
      </c>
      <c r="B25" s="48">
        <v>3000</v>
      </c>
      <c r="C25" s="4"/>
      <c r="D25" s="4"/>
      <c r="E25" s="5"/>
    </row>
    <row r="26" spans="1:5" ht="18.75" customHeight="1" x14ac:dyDescent="0.3">
      <c r="A26" s="6" t="s">
        <v>6</v>
      </c>
      <c r="B26" s="50">
        <v>3000</v>
      </c>
      <c r="C26" s="9"/>
      <c r="D26" s="9"/>
      <c r="E26" s="10"/>
    </row>
    <row r="27" spans="1:5" ht="27.75" customHeight="1" x14ac:dyDescent="0.3">
      <c r="A27" s="118" t="s">
        <v>12</v>
      </c>
      <c r="B27" s="87"/>
      <c r="C27" s="87"/>
      <c r="D27" s="87"/>
      <c r="E27" s="88"/>
    </row>
    <row r="28" spans="1:5" ht="17.399999999999999" x14ac:dyDescent="0.3">
      <c r="A28" s="104" t="s">
        <v>159</v>
      </c>
      <c r="B28" s="105"/>
      <c r="C28" s="105"/>
      <c r="D28" s="105"/>
      <c r="E28" s="106"/>
    </row>
    <row r="29" spans="1:5" ht="36" x14ac:dyDescent="0.3">
      <c r="A29" s="28" t="s">
        <v>149</v>
      </c>
      <c r="B29" s="50">
        <v>23420</v>
      </c>
      <c r="C29" s="50"/>
      <c r="D29" s="50"/>
      <c r="E29" s="50">
        <v>12252</v>
      </c>
    </row>
    <row r="30" spans="1:5" ht="18" x14ac:dyDescent="0.3">
      <c r="A30" s="34" t="s">
        <v>6</v>
      </c>
      <c r="B30" s="50">
        <v>23420</v>
      </c>
      <c r="C30" s="50"/>
      <c r="D30" s="50"/>
      <c r="E30" s="72">
        <v>12252</v>
      </c>
    </row>
    <row r="31" spans="1:5" ht="23.25" customHeight="1" x14ac:dyDescent="0.3">
      <c r="A31" s="96" t="s">
        <v>160</v>
      </c>
      <c r="B31" s="97"/>
      <c r="C31" s="97"/>
      <c r="D31" s="97"/>
      <c r="E31" s="98"/>
    </row>
    <row r="32" spans="1:5" ht="18.75" customHeight="1" x14ac:dyDescent="0.3">
      <c r="A32" s="96" t="s">
        <v>161</v>
      </c>
      <c r="B32" s="97"/>
      <c r="C32" s="97"/>
      <c r="D32" s="97"/>
      <c r="E32" s="98"/>
    </row>
    <row r="33" spans="1:5" ht="18" x14ac:dyDescent="0.3">
      <c r="A33" s="34" t="s">
        <v>23</v>
      </c>
      <c r="B33" s="72">
        <v>2838.2869999999998</v>
      </c>
      <c r="C33" s="50"/>
      <c r="D33" s="50"/>
      <c r="E33" s="72">
        <v>4989</v>
      </c>
    </row>
    <row r="34" spans="1:5" ht="18" x14ac:dyDescent="0.3">
      <c r="A34" s="34" t="s">
        <v>71</v>
      </c>
      <c r="B34" s="72">
        <v>2030.11</v>
      </c>
      <c r="C34" s="50"/>
      <c r="D34" s="50"/>
      <c r="E34" s="72">
        <v>3119</v>
      </c>
    </row>
    <row r="35" spans="1:5" ht="18" x14ac:dyDescent="0.3">
      <c r="A35" s="34" t="s">
        <v>24</v>
      </c>
      <c r="B35" s="72">
        <v>548.85</v>
      </c>
      <c r="C35" s="50"/>
      <c r="D35" s="50"/>
      <c r="E35" s="72">
        <v>1079</v>
      </c>
    </row>
    <row r="36" spans="1:5" ht="18" x14ac:dyDescent="0.3">
      <c r="A36" s="34" t="s">
        <v>25</v>
      </c>
      <c r="B36" s="72">
        <v>290.27999999999997</v>
      </c>
      <c r="C36" s="50"/>
      <c r="D36" s="50"/>
      <c r="E36" s="72">
        <v>564</v>
      </c>
    </row>
    <row r="37" spans="1:5" ht="18" x14ac:dyDescent="0.3">
      <c r="A37" s="34" t="s">
        <v>26</v>
      </c>
      <c r="B37" s="72">
        <v>1555.473</v>
      </c>
      <c r="C37" s="50"/>
      <c r="D37" s="50"/>
      <c r="E37" s="72">
        <v>3063</v>
      </c>
    </row>
    <row r="38" spans="1:5" ht="18" x14ac:dyDescent="0.3">
      <c r="A38" s="34" t="s">
        <v>27</v>
      </c>
      <c r="B38" s="72">
        <v>3507</v>
      </c>
      <c r="C38" s="50"/>
      <c r="D38" s="50"/>
      <c r="E38" s="72">
        <v>6234</v>
      </c>
    </row>
    <row r="39" spans="1:5" ht="18" x14ac:dyDescent="0.3">
      <c r="A39" s="34" t="s">
        <v>6</v>
      </c>
      <c r="B39" s="72">
        <f>B33+B34+B35+B36+B37+B38</f>
        <v>10770</v>
      </c>
      <c r="C39" s="50"/>
      <c r="D39" s="50"/>
      <c r="E39" s="72">
        <f>E33+E34+E35+E36+E37+E38</f>
        <v>19048</v>
      </c>
    </row>
    <row r="40" spans="1:5" ht="39" customHeight="1" x14ac:dyDescent="0.35">
      <c r="A40" s="28" t="s">
        <v>137</v>
      </c>
      <c r="B40" s="50">
        <f>B30+B39</f>
        <v>34190</v>
      </c>
      <c r="C40" s="48"/>
      <c r="D40" s="50"/>
      <c r="E40" s="63">
        <f>E30+E39</f>
        <v>31300</v>
      </c>
    </row>
    <row r="41" spans="1:5" ht="36" x14ac:dyDescent="0.3">
      <c r="A41" s="28" t="s">
        <v>15</v>
      </c>
      <c r="B41" s="67">
        <f>B26+B40</f>
        <v>37190</v>
      </c>
      <c r="C41" s="49"/>
      <c r="D41" s="50"/>
      <c r="E41" s="68">
        <f>E30+E39</f>
        <v>31300</v>
      </c>
    </row>
    <row r="42" spans="1:5" ht="17.399999999999999" x14ac:dyDescent="0.3">
      <c r="A42" s="104" t="s">
        <v>7</v>
      </c>
      <c r="B42" s="105"/>
      <c r="C42" s="105"/>
      <c r="D42" s="105"/>
      <c r="E42" s="106"/>
    </row>
    <row r="43" spans="1:5" ht="18.75" customHeight="1" x14ac:dyDescent="0.3">
      <c r="A43" s="107" t="s">
        <v>9</v>
      </c>
      <c r="B43" s="108"/>
      <c r="C43" s="108"/>
      <c r="D43" s="108"/>
      <c r="E43" s="109"/>
    </row>
    <row r="44" spans="1:5" ht="17.399999999999999" x14ac:dyDescent="0.3">
      <c r="A44" s="104" t="s">
        <v>162</v>
      </c>
      <c r="B44" s="105"/>
      <c r="C44" s="105"/>
      <c r="D44" s="105"/>
      <c r="E44" s="106"/>
    </row>
    <row r="45" spans="1:5" ht="34.799999999999997" x14ac:dyDescent="0.3">
      <c r="A45" s="47" t="s">
        <v>89</v>
      </c>
      <c r="B45" s="70">
        <v>2996.4</v>
      </c>
      <c r="C45" s="70">
        <v>0.8</v>
      </c>
      <c r="D45" s="71"/>
      <c r="E45" s="73"/>
    </row>
    <row r="46" spans="1:5" ht="34.799999999999997" x14ac:dyDescent="0.3">
      <c r="A46" s="33" t="s">
        <v>90</v>
      </c>
      <c r="B46" s="48">
        <v>4070.64</v>
      </c>
      <c r="C46" s="48">
        <v>1.2</v>
      </c>
      <c r="D46" s="24">
        <f>SUBTOTAL(9,D41:D45)</f>
        <v>0</v>
      </c>
      <c r="E46" s="25"/>
    </row>
    <row r="47" spans="1:5" ht="34.799999999999997" x14ac:dyDescent="0.3">
      <c r="A47" s="43" t="s">
        <v>91</v>
      </c>
      <c r="B47" s="49">
        <v>1600</v>
      </c>
      <c r="C47" s="50">
        <v>0.5</v>
      </c>
      <c r="D47" s="26"/>
      <c r="E47" s="25"/>
    </row>
    <row r="48" spans="1:5" ht="18" x14ac:dyDescent="0.3">
      <c r="A48" s="44" t="s">
        <v>6</v>
      </c>
      <c r="B48" s="51">
        <v>8667.0400000000009</v>
      </c>
      <c r="C48" s="48">
        <v>2.5</v>
      </c>
      <c r="D48" s="24"/>
      <c r="E48" s="25"/>
    </row>
    <row r="49" spans="1:5" ht="27.75" customHeight="1" x14ac:dyDescent="0.3">
      <c r="A49" s="89" t="s">
        <v>163</v>
      </c>
      <c r="B49" s="90"/>
      <c r="C49" s="90"/>
      <c r="D49" s="90"/>
      <c r="E49" s="91"/>
    </row>
    <row r="50" spans="1:5" ht="34.799999999999997" x14ac:dyDescent="0.3">
      <c r="A50" s="33" t="s">
        <v>92</v>
      </c>
      <c r="B50" s="48">
        <v>3000</v>
      </c>
      <c r="C50" s="48">
        <v>0.9</v>
      </c>
      <c r="D50" s="27"/>
      <c r="E50" s="25"/>
    </row>
    <row r="51" spans="1:5" ht="34.799999999999997" x14ac:dyDescent="0.3">
      <c r="A51" s="47" t="s">
        <v>93</v>
      </c>
      <c r="B51" s="48">
        <v>5703.53</v>
      </c>
      <c r="C51" s="50">
        <v>1.6</v>
      </c>
      <c r="D51" s="26"/>
      <c r="E51" s="25"/>
    </row>
    <row r="52" spans="1:5" ht="18" x14ac:dyDescent="0.3">
      <c r="A52" s="38" t="s">
        <v>6</v>
      </c>
      <c r="B52" s="50">
        <f>B50+B51</f>
        <v>8703.5299999999988</v>
      </c>
      <c r="C52" s="48">
        <v>2.5</v>
      </c>
      <c r="D52" s="27"/>
      <c r="E52" s="25"/>
    </row>
    <row r="53" spans="1:5" ht="17.399999999999999" x14ac:dyDescent="0.3">
      <c r="A53" s="104" t="s">
        <v>164</v>
      </c>
      <c r="B53" s="105"/>
      <c r="C53" s="105"/>
      <c r="D53" s="105"/>
      <c r="E53" s="106"/>
    </row>
    <row r="54" spans="1:5" ht="34.799999999999997" x14ac:dyDescent="0.3">
      <c r="A54" s="33" t="s">
        <v>94</v>
      </c>
      <c r="B54" s="48">
        <v>8182</v>
      </c>
      <c r="C54" s="48">
        <v>2.7</v>
      </c>
      <c r="D54" s="24"/>
      <c r="E54" s="25"/>
    </row>
    <row r="55" spans="1:5" ht="34.799999999999997" x14ac:dyDescent="0.3">
      <c r="A55" s="47" t="s">
        <v>95</v>
      </c>
      <c r="B55" s="48">
        <v>3128.13</v>
      </c>
      <c r="C55" s="50">
        <v>1</v>
      </c>
      <c r="D55" s="26"/>
      <c r="E55" s="25"/>
    </row>
    <row r="56" spans="1:5" ht="18" x14ac:dyDescent="0.3">
      <c r="A56" s="44" t="s">
        <v>6</v>
      </c>
      <c r="B56" s="48">
        <f>B54+B55</f>
        <v>11310.130000000001</v>
      </c>
      <c r="C56" s="48">
        <v>3.7</v>
      </c>
      <c r="D56" s="24"/>
      <c r="E56" s="29"/>
    </row>
    <row r="57" spans="1:5" ht="17.399999999999999" x14ac:dyDescent="0.3">
      <c r="A57" s="81" t="s">
        <v>165</v>
      </c>
      <c r="B57" s="82"/>
      <c r="C57" s="82"/>
      <c r="D57" s="82"/>
      <c r="E57" s="83"/>
    </row>
    <row r="58" spans="1:5" ht="34.799999999999997" x14ac:dyDescent="0.3">
      <c r="A58" s="23" t="s">
        <v>96</v>
      </c>
      <c r="B58" s="52">
        <v>3927</v>
      </c>
      <c r="C58" s="49">
        <v>1.1000000000000001</v>
      </c>
      <c r="D58" s="24"/>
      <c r="E58" s="29"/>
    </row>
    <row r="59" spans="1:5" ht="34.799999999999997" x14ac:dyDescent="0.3">
      <c r="A59" s="43" t="s">
        <v>97</v>
      </c>
      <c r="B59" s="49">
        <v>2360.46</v>
      </c>
      <c r="C59" s="48">
        <v>0.7</v>
      </c>
      <c r="D59" s="24"/>
      <c r="E59" s="29"/>
    </row>
    <row r="60" spans="1:5" ht="18" x14ac:dyDescent="0.3">
      <c r="A60" s="33" t="s">
        <v>17</v>
      </c>
      <c r="B60" s="48">
        <f>B58+B59</f>
        <v>6287.46</v>
      </c>
      <c r="C60" s="48">
        <v>1.8</v>
      </c>
      <c r="D60" s="30"/>
      <c r="E60" s="25"/>
    </row>
    <row r="61" spans="1:5" ht="17.399999999999999" x14ac:dyDescent="0.3">
      <c r="A61" s="81" t="s">
        <v>166</v>
      </c>
      <c r="B61" s="82"/>
      <c r="C61" s="82"/>
      <c r="D61" s="82"/>
      <c r="E61" s="83"/>
    </row>
    <row r="62" spans="1:5" ht="34.799999999999997" x14ac:dyDescent="0.3">
      <c r="A62" s="33" t="s">
        <v>98</v>
      </c>
      <c r="B62" s="48">
        <v>5129</v>
      </c>
      <c r="C62" s="49">
        <v>1.5</v>
      </c>
      <c r="D62" s="24"/>
      <c r="E62" s="25"/>
    </row>
    <row r="63" spans="1:5" ht="34.799999999999997" x14ac:dyDescent="0.3">
      <c r="A63" s="33" t="s">
        <v>99</v>
      </c>
      <c r="B63" s="48">
        <v>1497</v>
      </c>
      <c r="C63" s="48">
        <v>0.5</v>
      </c>
      <c r="D63" s="24"/>
      <c r="E63" s="25"/>
    </row>
    <row r="64" spans="1:5" ht="34.799999999999997" x14ac:dyDescent="0.3">
      <c r="A64" s="43" t="s">
        <v>100</v>
      </c>
      <c r="B64" s="49">
        <v>4234.1499999999996</v>
      </c>
      <c r="C64" s="48">
        <v>1.2</v>
      </c>
      <c r="D64" s="30"/>
      <c r="E64" s="25"/>
    </row>
    <row r="65" spans="1:5" ht="18" x14ac:dyDescent="0.3">
      <c r="A65" s="33" t="s">
        <v>17</v>
      </c>
      <c r="B65" s="48">
        <f>B62+B63+B64</f>
        <v>10860.15</v>
      </c>
      <c r="C65" s="48">
        <v>3.2</v>
      </c>
      <c r="D65" s="24"/>
      <c r="E65" s="25"/>
    </row>
    <row r="66" spans="1:5" ht="19.5" customHeight="1" x14ac:dyDescent="0.3">
      <c r="A66" s="100" t="s">
        <v>167</v>
      </c>
      <c r="B66" s="100"/>
      <c r="C66" s="100"/>
      <c r="D66" s="100"/>
      <c r="E66" s="101"/>
    </row>
    <row r="67" spans="1:5" ht="34.799999999999997" x14ac:dyDescent="0.3">
      <c r="A67" s="47" t="s">
        <v>101</v>
      </c>
      <c r="B67" s="48">
        <v>4752.78</v>
      </c>
      <c r="C67" s="49">
        <v>1.4</v>
      </c>
      <c r="D67" s="24"/>
      <c r="E67" s="25"/>
    </row>
    <row r="68" spans="1:5" ht="34.799999999999997" x14ac:dyDescent="0.3">
      <c r="A68" s="43" t="s">
        <v>102</v>
      </c>
      <c r="B68" s="49">
        <v>4129.1099999999997</v>
      </c>
      <c r="C68" s="48">
        <v>1.2</v>
      </c>
      <c r="D68" s="24"/>
      <c r="E68" s="25"/>
    </row>
    <row r="69" spans="1:5" ht="18" x14ac:dyDescent="0.3">
      <c r="A69" s="33" t="s">
        <v>17</v>
      </c>
      <c r="B69" s="48">
        <f>B67+B68</f>
        <v>8881.89</v>
      </c>
      <c r="C69" s="48">
        <v>2.6</v>
      </c>
      <c r="D69" s="31"/>
      <c r="E69" s="25"/>
    </row>
    <row r="70" spans="1:5" ht="18" x14ac:dyDescent="0.3">
      <c r="A70" s="99" t="s">
        <v>168</v>
      </c>
      <c r="B70" s="123"/>
      <c r="C70" s="123"/>
      <c r="D70" s="123"/>
      <c r="E70" s="124"/>
    </row>
    <row r="71" spans="1:5" ht="34.799999999999997" x14ac:dyDescent="0.3">
      <c r="A71" s="47" t="s">
        <v>103</v>
      </c>
      <c r="B71" s="48">
        <v>3946</v>
      </c>
      <c r="C71" s="49">
        <v>1.1000000000000001</v>
      </c>
      <c r="D71" s="24"/>
      <c r="E71" s="25"/>
    </row>
    <row r="72" spans="1:5" ht="34.799999999999997" x14ac:dyDescent="0.3">
      <c r="A72" s="33" t="s">
        <v>104</v>
      </c>
      <c r="B72" s="48">
        <v>3741</v>
      </c>
      <c r="C72" s="48">
        <f>C70+C71</f>
        <v>1.1000000000000001</v>
      </c>
      <c r="D72" s="24"/>
      <c r="E72" s="25"/>
    </row>
    <row r="73" spans="1:5" ht="34.799999999999997" x14ac:dyDescent="0.3">
      <c r="A73" s="43" t="s">
        <v>105</v>
      </c>
      <c r="B73" s="49">
        <v>2484.0100000000002</v>
      </c>
      <c r="C73" s="48">
        <v>0.7</v>
      </c>
      <c r="D73" s="31"/>
      <c r="E73" s="25"/>
    </row>
    <row r="74" spans="1:5" ht="18" x14ac:dyDescent="0.3">
      <c r="A74" s="33" t="s">
        <v>17</v>
      </c>
      <c r="B74" s="48">
        <f>B71+B72+B73</f>
        <v>10171.01</v>
      </c>
      <c r="C74" s="48">
        <v>2.9</v>
      </c>
      <c r="D74" s="24"/>
      <c r="E74" s="25"/>
    </row>
    <row r="75" spans="1:5" ht="19.5" customHeight="1" x14ac:dyDescent="0.3">
      <c r="A75" s="99" t="s">
        <v>169</v>
      </c>
      <c r="B75" s="100"/>
      <c r="C75" s="100"/>
      <c r="D75" s="100"/>
      <c r="E75" s="101"/>
    </row>
    <row r="76" spans="1:5" ht="34.799999999999997" x14ac:dyDescent="0.3">
      <c r="A76" s="33" t="s">
        <v>106</v>
      </c>
      <c r="B76" s="48">
        <v>4712.2</v>
      </c>
      <c r="C76" s="48">
        <v>1.4</v>
      </c>
      <c r="D76" s="24"/>
      <c r="E76" s="25"/>
    </row>
    <row r="77" spans="1:5" ht="34.799999999999997" x14ac:dyDescent="0.3">
      <c r="A77" s="43" t="s">
        <v>107</v>
      </c>
      <c r="B77" s="49">
        <v>3399.47</v>
      </c>
      <c r="C77" s="48">
        <v>1</v>
      </c>
      <c r="D77" s="31"/>
      <c r="E77" s="25"/>
    </row>
    <row r="78" spans="1:5" ht="18" x14ac:dyDescent="0.3">
      <c r="A78" s="33" t="s">
        <v>17</v>
      </c>
      <c r="B78" s="48">
        <f>B76+B77</f>
        <v>8111.67</v>
      </c>
      <c r="C78" s="49">
        <v>2.4</v>
      </c>
      <c r="D78" s="24"/>
      <c r="E78" s="25"/>
    </row>
    <row r="79" spans="1:5" ht="17.399999999999999" x14ac:dyDescent="0.3">
      <c r="A79" s="99" t="s">
        <v>170</v>
      </c>
      <c r="B79" s="100"/>
      <c r="C79" s="100"/>
      <c r="D79" s="100"/>
      <c r="E79" s="101"/>
    </row>
    <row r="80" spans="1:5" ht="52.2" x14ac:dyDescent="0.3">
      <c r="A80" s="47" t="s">
        <v>108</v>
      </c>
      <c r="B80" s="48">
        <v>7171.56</v>
      </c>
      <c r="C80" s="48">
        <v>2.1</v>
      </c>
      <c r="D80" s="31"/>
      <c r="E80" s="25"/>
    </row>
    <row r="81" spans="1:5" ht="34.799999999999997" x14ac:dyDescent="0.3">
      <c r="A81" s="43" t="s">
        <v>109</v>
      </c>
      <c r="B81" s="49">
        <v>1669.8</v>
      </c>
      <c r="C81" s="48">
        <v>0.5</v>
      </c>
      <c r="D81" s="24"/>
      <c r="E81" s="25"/>
    </row>
    <row r="82" spans="1:5" ht="18" x14ac:dyDescent="0.3">
      <c r="A82" s="33" t="s">
        <v>17</v>
      </c>
      <c r="B82" s="48">
        <f>B80+B81</f>
        <v>8841.36</v>
      </c>
      <c r="C82" s="49">
        <v>2.6</v>
      </c>
      <c r="D82" s="24"/>
      <c r="E82" s="25"/>
    </row>
    <row r="83" spans="1:5" ht="17.399999999999999" x14ac:dyDescent="0.3">
      <c r="A83" s="99" t="s">
        <v>171</v>
      </c>
      <c r="B83" s="100"/>
      <c r="C83" s="100"/>
      <c r="D83" s="100"/>
      <c r="E83" s="101"/>
    </row>
    <row r="84" spans="1:5" ht="34.799999999999997" x14ac:dyDescent="0.3">
      <c r="A84" s="43" t="s">
        <v>110</v>
      </c>
      <c r="B84" s="49">
        <v>4301.09</v>
      </c>
      <c r="C84" s="48">
        <v>1.2</v>
      </c>
      <c r="D84" s="31"/>
      <c r="E84" s="25"/>
    </row>
    <row r="85" spans="1:5" ht="18" x14ac:dyDescent="0.3">
      <c r="A85" s="33" t="s">
        <v>17</v>
      </c>
      <c r="B85" s="48">
        <f>B84</f>
        <v>4301.09</v>
      </c>
      <c r="C85" s="48">
        <v>1.2</v>
      </c>
      <c r="D85" s="24"/>
      <c r="E85" s="25"/>
    </row>
    <row r="86" spans="1:5" ht="17.399999999999999" x14ac:dyDescent="0.3">
      <c r="A86" s="99" t="s">
        <v>172</v>
      </c>
      <c r="B86" s="100"/>
      <c r="C86" s="100"/>
      <c r="D86" s="100"/>
      <c r="E86" s="101"/>
    </row>
    <row r="87" spans="1:5" ht="34.799999999999997" x14ac:dyDescent="0.3">
      <c r="A87" s="47" t="s">
        <v>111</v>
      </c>
      <c r="B87" s="48">
        <v>4866.3999999999996</v>
      </c>
      <c r="C87" s="48">
        <v>1.4</v>
      </c>
      <c r="D87" s="24"/>
      <c r="E87" s="25"/>
    </row>
    <row r="88" spans="1:5" ht="34.799999999999997" x14ac:dyDescent="0.3">
      <c r="A88" s="43" t="s">
        <v>112</v>
      </c>
      <c r="B88" s="49">
        <v>1692.66</v>
      </c>
      <c r="C88" s="48">
        <v>0.5</v>
      </c>
      <c r="D88" s="32"/>
      <c r="E88" s="25"/>
    </row>
    <row r="89" spans="1:5" ht="18" x14ac:dyDescent="0.3">
      <c r="A89" s="33" t="s">
        <v>17</v>
      </c>
      <c r="B89" s="48">
        <f>B87+B88</f>
        <v>6559.0599999999995</v>
      </c>
      <c r="C89" s="48">
        <v>1.9</v>
      </c>
      <c r="D89" s="24"/>
      <c r="E89" s="25"/>
    </row>
    <row r="90" spans="1:5" ht="18" x14ac:dyDescent="0.3">
      <c r="A90" s="99" t="s">
        <v>173</v>
      </c>
      <c r="B90" s="121"/>
      <c r="C90" s="121"/>
      <c r="D90" s="121"/>
      <c r="E90" s="122"/>
    </row>
    <row r="91" spans="1:5" ht="34.799999999999997" x14ac:dyDescent="0.3">
      <c r="A91" s="47" t="s">
        <v>113</v>
      </c>
      <c r="B91" s="48">
        <v>6414.47</v>
      </c>
      <c r="C91" s="48">
        <v>1.8</v>
      </c>
      <c r="D91" s="24"/>
      <c r="E91" s="25"/>
    </row>
    <row r="92" spans="1:5" ht="34.799999999999997" x14ac:dyDescent="0.3">
      <c r="A92" s="53" t="s">
        <v>114</v>
      </c>
      <c r="B92" s="49">
        <v>4587.57</v>
      </c>
      <c r="C92" s="48">
        <v>1.3</v>
      </c>
      <c r="D92" s="32"/>
      <c r="E92" s="25"/>
    </row>
    <row r="93" spans="1:5" ht="18" x14ac:dyDescent="0.3">
      <c r="A93" s="33" t="s">
        <v>17</v>
      </c>
      <c r="B93" s="48">
        <f>B91+B92</f>
        <v>11002.04</v>
      </c>
      <c r="C93" s="48">
        <v>3.1</v>
      </c>
      <c r="D93" s="24"/>
      <c r="E93" s="25"/>
    </row>
    <row r="94" spans="1:5" ht="17.399999999999999" x14ac:dyDescent="0.3">
      <c r="A94" s="99" t="s">
        <v>174</v>
      </c>
      <c r="B94" s="100"/>
      <c r="C94" s="100"/>
      <c r="D94" s="100"/>
      <c r="E94" s="101"/>
    </row>
    <row r="95" spans="1:5" ht="34.799999999999997" x14ac:dyDescent="0.3">
      <c r="A95" s="33" t="s">
        <v>115</v>
      </c>
      <c r="B95" s="48">
        <v>4338.7</v>
      </c>
      <c r="C95" s="48">
        <v>1.2</v>
      </c>
      <c r="D95" s="24"/>
      <c r="E95" s="25"/>
    </row>
    <row r="96" spans="1:5" ht="34.799999999999997" x14ac:dyDescent="0.3">
      <c r="A96" s="43" t="s">
        <v>116</v>
      </c>
      <c r="B96" s="49">
        <v>4721.5600000000004</v>
      </c>
      <c r="C96" s="48">
        <v>1.3</v>
      </c>
      <c r="D96" s="32"/>
      <c r="E96" s="25"/>
    </row>
    <row r="97" spans="1:5" ht="18" x14ac:dyDescent="0.3">
      <c r="A97" s="33" t="s">
        <v>17</v>
      </c>
      <c r="B97" s="48">
        <f>B95+B96</f>
        <v>9060.26</v>
      </c>
      <c r="C97" s="48">
        <v>2.5</v>
      </c>
      <c r="D97" s="24"/>
      <c r="E97" s="25"/>
    </row>
    <row r="98" spans="1:5" ht="17.399999999999999" x14ac:dyDescent="0.3">
      <c r="A98" s="99" t="s">
        <v>175</v>
      </c>
      <c r="B98" s="100"/>
      <c r="C98" s="100"/>
      <c r="D98" s="100"/>
      <c r="E98" s="101"/>
    </row>
    <row r="99" spans="1:5" ht="34.799999999999997" x14ac:dyDescent="0.3">
      <c r="A99" s="47" t="s">
        <v>117</v>
      </c>
      <c r="B99" s="48">
        <v>3198.38</v>
      </c>
      <c r="C99" s="49">
        <v>0.9</v>
      </c>
      <c r="D99" s="24"/>
      <c r="E99" s="25"/>
    </row>
    <row r="100" spans="1:5" ht="34.799999999999997" x14ac:dyDescent="0.3">
      <c r="A100" s="53" t="s">
        <v>118</v>
      </c>
      <c r="B100" s="49">
        <v>5703.78</v>
      </c>
      <c r="C100" s="48">
        <v>1.6</v>
      </c>
      <c r="D100" s="24"/>
      <c r="E100" s="25"/>
    </row>
    <row r="101" spans="1:5" ht="18" x14ac:dyDescent="0.3">
      <c r="A101" s="33" t="s">
        <v>17</v>
      </c>
      <c r="B101" s="48">
        <f>B99+B100</f>
        <v>8902.16</v>
      </c>
      <c r="C101" s="48">
        <v>2.5</v>
      </c>
      <c r="D101" s="32"/>
      <c r="E101" s="25"/>
    </row>
    <row r="102" spans="1:5" ht="17.399999999999999" x14ac:dyDescent="0.3">
      <c r="A102" s="99" t="s">
        <v>21</v>
      </c>
      <c r="B102" s="100"/>
      <c r="C102" s="100"/>
      <c r="D102" s="100"/>
      <c r="E102" s="101"/>
    </row>
    <row r="103" spans="1:5" ht="34.799999999999997" x14ac:dyDescent="0.3">
      <c r="A103" s="47" t="s">
        <v>119</v>
      </c>
      <c r="B103" s="48">
        <v>6930.67</v>
      </c>
      <c r="C103" s="48">
        <v>2</v>
      </c>
      <c r="D103" s="24"/>
      <c r="E103" s="25"/>
    </row>
    <row r="104" spans="1:5" ht="34.799999999999997" x14ac:dyDescent="0.3">
      <c r="A104" s="47" t="s">
        <v>120</v>
      </c>
      <c r="B104" s="48">
        <v>3876.48</v>
      </c>
      <c r="C104" s="48">
        <v>1.1000000000000001</v>
      </c>
      <c r="D104" s="24"/>
      <c r="E104" s="25"/>
    </row>
    <row r="105" spans="1:5" ht="34.799999999999997" x14ac:dyDescent="0.3">
      <c r="A105" s="43" t="s">
        <v>121</v>
      </c>
      <c r="B105" s="49">
        <v>3524.07</v>
      </c>
      <c r="C105" s="48">
        <v>1</v>
      </c>
      <c r="D105" s="24"/>
      <c r="E105" s="25"/>
    </row>
    <row r="106" spans="1:5" ht="18" x14ac:dyDescent="0.3">
      <c r="A106" s="33" t="s">
        <v>17</v>
      </c>
      <c r="B106" s="48">
        <f>B103+B104+B105</f>
        <v>14331.22</v>
      </c>
      <c r="C106" s="48">
        <v>4.0999999999999996</v>
      </c>
      <c r="D106" s="32"/>
      <c r="E106" s="25"/>
    </row>
    <row r="107" spans="1:5" ht="17.399999999999999" x14ac:dyDescent="0.3">
      <c r="A107" s="99" t="s">
        <v>176</v>
      </c>
      <c r="B107" s="100"/>
      <c r="C107" s="100"/>
      <c r="D107" s="100"/>
      <c r="E107" s="101"/>
    </row>
    <row r="108" spans="1:5" ht="34.799999999999997" x14ac:dyDescent="0.3">
      <c r="A108" s="33" t="s">
        <v>122</v>
      </c>
      <c r="B108" s="48">
        <v>7011.36</v>
      </c>
      <c r="C108" s="48">
        <v>2</v>
      </c>
      <c r="D108" s="24"/>
      <c r="E108" s="25"/>
    </row>
    <row r="109" spans="1:5" ht="34.799999999999997" x14ac:dyDescent="0.3">
      <c r="A109" s="33" t="s">
        <v>123</v>
      </c>
      <c r="B109" s="48">
        <v>2827.16</v>
      </c>
      <c r="C109" s="49">
        <v>0.8</v>
      </c>
      <c r="D109" s="24"/>
      <c r="E109" s="25"/>
    </row>
    <row r="110" spans="1:5" ht="34.799999999999997" x14ac:dyDescent="0.3">
      <c r="A110" s="33" t="s">
        <v>124</v>
      </c>
      <c r="B110" s="48">
        <v>3251.23</v>
      </c>
      <c r="C110" s="48">
        <v>0.9</v>
      </c>
      <c r="D110" s="24"/>
      <c r="E110" s="25"/>
    </row>
    <row r="111" spans="1:5" ht="18" x14ac:dyDescent="0.3">
      <c r="A111" s="33" t="s">
        <v>17</v>
      </c>
      <c r="B111" s="48">
        <f>B108+B109+B110</f>
        <v>13089.75</v>
      </c>
      <c r="C111" s="48">
        <v>3.7</v>
      </c>
      <c r="D111" s="32"/>
      <c r="E111" s="25"/>
    </row>
    <row r="112" spans="1:5" ht="17.399999999999999" x14ac:dyDescent="0.3">
      <c r="A112" s="99" t="s">
        <v>177</v>
      </c>
      <c r="B112" s="100"/>
      <c r="C112" s="100"/>
      <c r="D112" s="100"/>
      <c r="E112" s="101"/>
    </row>
    <row r="113" spans="1:5" ht="34.799999999999997" x14ac:dyDescent="0.3">
      <c r="A113" s="33" t="s">
        <v>125</v>
      </c>
      <c r="B113" s="48">
        <v>2121.5</v>
      </c>
      <c r="C113" s="48">
        <v>0.6</v>
      </c>
      <c r="D113" s="24"/>
      <c r="E113" s="25"/>
    </row>
    <row r="114" spans="1:5" ht="34.799999999999997" x14ac:dyDescent="0.3">
      <c r="A114" s="33" t="s">
        <v>126</v>
      </c>
      <c r="B114" s="48">
        <v>2532.11</v>
      </c>
      <c r="C114" s="48">
        <v>0.7</v>
      </c>
      <c r="D114" s="24"/>
      <c r="E114" s="25"/>
    </row>
    <row r="115" spans="1:5" ht="55.5" customHeight="1" x14ac:dyDescent="0.3">
      <c r="A115" s="53" t="s">
        <v>127</v>
      </c>
      <c r="B115" s="49">
        <v>3883.72</v>
      </c>
      <c r="C115" s="49">
        <v>1.1000000000000001</v>
      </c>
      <c r="D115" s="32"/>
      <c r="E115" s="25"/>
    </row>
    <row r="116" spans="1:5" ht="18" x14ac:dyDescent="0.3">
      <c r="A116" s="33" t="s">
        <v>17</v>
      </c>
      <c r="B116" s="48">
        <f>B113+B114+B115</f>
        <v>8537.33</v>
      </c>
      <c r="C116" s="49">
        <v>2.4</v>
      </c>
      <c r="D116" s="24"/>
      <c r="E116" s="25"/>
    </row>
    <row r="117" spans="1:5" ht="17.399999999999999" x14ac:dyDescent="0.3">
      <c r="A117" s="99" t="s">
        <v>178</v>
      </c>
      <c r="B117" s="100"/>
      <c r="C117" s="100"/>
      <c r="D117" s="100"/>
      <c r="E117" s="101"/>
    </row>
    <row r="118" spans="1:5" ht="36" x14ac:dyDescent="0.3">
      <c r="A118" s="45" t="s">
        <v>128</v>
      </c>
      <c r="B118" s="48">
        <v>1097.2</v>
      </c>
      <c r="C118" s="48">
        <v>0.3</v>
      </c>
      <c r="D118" s="32"/>
      <c r="E118" s="25"/>
    </row>
    <row r="119" spans="1:5" ht="36" x14ac:dyDescent="0.3">
      <c r="A119" s="46" t="s">
        <v>129</v>
      </c>
      <c r="B119" s="49">
        <v>3807.9</v>
      </c>
      <c r="C119" s="48">
        <v>1.1000000000000001</v>
      </c>
      <c r="D119" s="24"/>
      <c r="E119" s="25"/>
    </row>
    <row r="120" spans="1:5" ht="18" x14ac:dyDescent="0.3">
      <c r="A120" s="33" t="s">
        <v>17</v>
      </c>
      <c r="B120" s="48">
        <f>B118+B119</f>
        <v>4905.1000000000004</v>
      </c>
      <c r="C120" s="48">
        <v>1.4</v>
      </c>
      <c r="D120" s="24"/>
      <c r="E120" s="25"/>
    </row>
    <row r="121" spans="1:5" ht="17.399999999999999" x14ac:dyDescent="0.3">
      <c r="A121" s="99" t="s">
        <v>179</v>
      </c>
      <c r="B121" s="100"/>
      <c r="C121" s="100"/>
      <c r="D121" s="100"/>
      <c r="E121" s="101"/>
    </row>
    <row r="122" spans="1:5" ht="34.799999999999997" x14ac:dyDescent="0.3">
      <c r="A122" s="33" t="s">
        <v>130</v>
      </c>
      <c r="B122" s="48">
        <v>3616</v>
      </c>
      <c r="C122" s="48">
        <v>1</v>
      </c>
      <c r="D122" s="32"/>
      <c r="E122" s="25"/>
    </row>
    <row r="123" spans="1:5" ht="18" x14ac:dyDescent="0.3">
      <c r="A123" s="33" t="s">
        <v>17</v>
      </c>
      <c r="B123" s="48">
        <f>B122</f>
        <v>3616</v>
      </c>
      <c r="C123" s="54">
        <v>1</v>
      </c>
      <c r="D123" s="24"/>
      <c r="E123" s="25"/>
    </row>
    <row r="124" spans="1:5" ht="17.399999999999999" x14ac:dyDescent="0.3">
      <c r="A124" s="99" t="s">
        <v>180</v>
      </c>
      <c r="B124" s="100"/>
      <c r="C124" s="100"/>
      <c r="D124" s="100"/>
      <c r="E124" s="101"/>
    </row>
    <row r="125" spans="1:5" ht="52.2" x14ac:dyDescent="0.3">
      <c r="A125" s="33" t="s">
        <v>131</v>
      </c>
      <c r="B125" s="48">
        <v>4040.17</v>
      </c>
      <c r="C125" s="48">
        <v>1.2</v>
      </c>
      <c r="D125" s="24"/>
      <c r="E125" s="25"/>
    </row>
    <row r="126" spans="1:5" ht="34.799999999999997" x14ac:dyDescent="0.3">
      <c r="A126" s="33" t="s">
        <v>132</v>
      </c>
      <c r="B126" s="48">
        <v>2000</v>
      </c>
      <c r="C126" s="48">
        <v>0.6</v>
      </c>
      <c r="D126" s="24"/>
      <c r="E126" s="25"/>
    </row>
    <row r="127" spans="1:5" ht="18" x14ac:dyDescent="0.3">
      <c r="A127" s="33" t="s">
        <v>17</v>
      </c>
      <c r="B127" s="48">
        <f>B125+B126</f>
        <v>6040.17</v>
      </c>
      <c r="C127" s="48">
        <v>1.8</v>
      </c>
      <c r="D127" s="32"/>
      <c r="E127" s="25"/>
    </row>
    <row r="128" spans="1:5" ht="17.399999999999999" x14ac:dyDescent="0.3">
      <c r="A128" s="99" t="s">
        <v>181</v>
      </c>
      <c r="B128" s="100"/>
      <c r="C128" s="100"/>
      <c r="D128" s="100"/>
      <c r="E128" s="101"/>
    </row>
    <row r="129" spans="1:5" ht="43.5" customHeight="1" x14ac:dyDescent="0.3">
      <c r="A129" s="33" t="s">
        <v>133</v>
      </c>
      <c r="B129" s="48">
        <v>8442.35</v>
      </c>
      <c r="C129" s="48">
        <v>2.4</v>
      </c>
      <c r="D129" s="24"/>
      <c r="E129" s="25"/>
    </row>
    <row r="130" spans="1:5" ht="45" customHeight="1" x14ac:dyDescent="0.3">
      <c r="A130" s="33" t="s">
        <v>134</v>
      </c>
      <c r="B130" s="48">
        <v>3923.52</v>
      </c>
      <c r="C130" s="48">
        <v>1.1000000000000001</v>
      </c>
      <c r="D130" s="24"/>
      <c r="E130" s="25"/>
    </row>
    <row r="131" spans="1:5" ht="34.799999999999997" x14ac:dyDescent="0.3">
      <c r="A131" s="33" t="s">
        <v>135</v>
      </c>
      <c r="B131" s="48">
        <v>2137.65</v>
      </c>
      <c r="C131" s="48">
        <v>0.6</v>
      </c>
      <c r="D131" s="24"/>
      <c r="E131" s="25"/>
    </row>
    <row r="132" spans="1:5" ht="18" x14ac:dyDescent="0.3">
      <c r="A132" s="33" t="s">
        <v>17</v>
      </c>
      <c r="B132" s="48">
        <f>B129+B130+B131</f>
        <v>14503.52</v>
      </c>
      <c r="C132" s="48">
        <v>4.0999999999999996</v>
      </c>
      <c r="D132" s="24"/>
      <c r="E132" s="25"/>
    </row>
    <row r="133" spans="1:5" ht="17.399999999999999" x14ac:dyDescent="0.3">
      <c r="A133" s="99" t="s">
        <v>182</v>
      </c>
      <c r="B133" s="100"/>
      <c r="C133" s="100"/>
      <c r="D133" s="100"/>
      <c r="E133" s="101"/>
    </row>
    <row r="134" spans="1:5" ht="34.799999999999997" x14ac:dyDescent="0.3">
      <c r="A134" s="47" t="s">
        <v>136</v>
      </c>
      <c r="B134" s="48">
        <v>6287.46</v>
      </c>
      <c r="C134" s="48">
        <v>1.8</v>
      </c>
      <c r="D134" s="24"/>
      <c r="E134" s="25"/>
    </row>
    <row r="135" spans="1:5" ht="18" x14ac:dyDescent="0.3">
      <c r="A135" s="33" t="s">
        <v>17</v>
      </c>
      <c r="B135" s="48">
        <f>B134</f>
        <v>6287.46</v>
      </c>
      <c r="C135" s="48">
        <v>1.8</v>
      </c>
      <c r="D135" s="24"/>
      <c r="E135" s="25"/>
    </row>
    <row r="136" spans="1:5" ht="34.799999999999997" x14ac:dyDescent="0.3">
      <c r="A136" s="33" t="s">
        <v>22</v>
      </c>
      <c r="B136" s="55">
        <f>B45+B46+B47+B50+B51+B54+B55+B58+B59+B62+B63+B64+B67+B68+B71+B72+B73+B76+B77+B80+B81+B84+B87+B88+B91+B92+B95+B96+B99+B100+B103+B104+B105+B108+B109+B110+B113+B114+B115+B118+B119+B122+B125+B126+B129+B130+B131+B134</f>
        <v>192969.4</v>
      </c>
      <c r="C136" s="55">
        <v>55.7</v>
      </c>
      <c r="D136" s="24"/>
      <c r="E136" s="25"/>
    </row>
    <row r="137" spans="1:5" ht="18" x14ac:dyDescent="0.3">
      <c r="A137" s="86" t="s">
        <v>12</v>
      </c>
      <c r="B137" s="87"/>
      <c r="C137" s="87"/>
      <c r="D137" s="87"/>
      <c r="E137" s="88"/>
    </row>
    <row r="138" spans="1:5" s="21" customFormat="1" ht="18" x14ac:dyDescent="0.3">
      <c r="A138" s="127" t="s">
        <v>162</v>
      </c>
      <c r="B138" s="128"/>
      <c r="C138" s="128"/>
      <c r="D138" s="128"/>
      <c r="E138" s="129"/>
    </row>
    <row r="139" spans="1:5" ht="18" x14ac:dyDescent="0.35">
      <c r="A139" s="35" t="s">
        <v>29</v>
      </c>
      <c r="B139" s="56">
        <v>553.79999999999995</v>
      </c>
      <c r="C139" s="50"/>
      <c r="D139" s="57"/>
      <c r="E139" s="58">
        <v>1230</v>
      </c>
    </row>
    <row r="140" spans="1:5" ht="18" x14ac:dyDescent="0.35">
      <c r="A140" s="36" t="s">
        <v>30</v>
      </c>
      <c r="B140" s="56">
        <v>360</v>
      </c>
      <c r="C140" s="50"/>
      <c r="D140" s="57"/>
      <c r="E140" s="58">
        <v>800</v>
      </c>
    </row>
    <row r="141" spans="1:5" ht="18" x14ac:dyDescent="0.35">
      <c r="A141" s="36" t="s">
        <v>31</v>
      </c>
      <c r="B141" s="56">
        <v>810</v>
      </c>
      <c r="C141" s="50"/>
      <c r="D141" s="57"/>
      <c r="E141" s="58">
        <v>1800</v>
      </c>
    </row>
    <row r="142" spans="1:5" ht="18" x14ac:dyDescent="0.35">
      <c r="A142" s="36" t="s">
        <v>6</v>
      </c>
      <c r="B142" s="56">
        <v>1723.8</v>
      </c>
      <c r="C142" s="50"/>
      <c r="D142" s="57"/>
      <c r="E142" s="58">
        <v>3830</v>
      </c>
    </row>
    <row r="143" spans="1:5" ht="17.399999999999999" x14ac:dyDescent="0.3">
      <c r="A143" s="81" t="s">
        <v>163</v>
      </c>
      <c r="B143" s="82"/>
      <c r="C143" s="82"/>
      <c r="D143" s="82"/>
      <c r="E143" s="83"/>
    </row>
    <row r="144" spans="1:5" ht="18" x14ac:dyDescent="0.35">
      <c r="A144" s="37" t="s">
        <v>76</v>
      </c>
      <c r="B144" s="59">
        <v>600</v>
      </c>
      <c r="C144" s="59"/>
      <c r="D144" s="60"/>
      <c r="E144" s="61">
        <v>1333</v>
      </c>
    </row>
    <row r="145" spans="1:5" ht="18" x14ac:dyDescent="0.35">
      <c r="A145" s="37" t="s">
        <v>77</v>
      </c>
      <c r="B145" s="59">
        <v>401.06</v>
      </c>
      <c r="C145" s="59"/>
      <c r="D145" s="60"/>
      <c r="E145" s="61">
        <v>891</v>
      </c>
    </row>
    <row r="146" spans="1:5" ht="18" x14ac:dyDescent="0.35">
      <c r="A146" s="37" t="s">
        <v>85</v>
      </c>
      <c r="B146" s="59">
        <v>730</v>
      </c>
      <c r="C146" s="59"/>
      <c r="D146" s="60"/>
      <c r="E146" s="61">
        <v>1622</v>
      </c>
    </row>
    <row r="147" spans="1:5" ht="18" x14ac:dyDescent="0.35">
      <c r="A147" s="38" t="s">
        <v>6</v>
      </c>
      <c r="B147" s="50">
        <v>1731.06</v>
      </c>
      <c r="C147" s="50"/>
      <c r="D147" s="57"/>
      <c r="E147" s="58">
        <v>3846</v>
      </c>
    </row>
    <row r="148" spans="1:5" ht="18" x14ac:dyDescent="0.3">
      <c r="A148" s="81" t="s">
        <v>183</v>
      </c>
      <c r="B148" s="84"/>
      <c r="C148" s="84"/>
      <c r="D148" s="84"/>
      <c r="E148" s="85"/>
    </row>
    <row r="149" spans="1:5" ht="18" x14ac:dyDescent="0.35">
      <c r="A149" s="37" t="s">
        <v>150</v>
      </c>
      <c r="B149" s="59">
        <v>1439.5</v>
      </c>
      <c r="C149" s="59"/>
      <c r="D149" s="60"/>
      <c r="E149" s="62">
        <v>3200</v>
      </c>
    </row>
    <row r="150" spans="1:5" ht="18" x14ac:dyDescent="0.35">
      <c r="A150" s="37" t="s">
        <v>140</v>
      </c>
      <c r="B150" s="59">
        <v>810</v>
      </c>
      <c r="C150" s="59"/>
      <c r="D150" s="60"/>
      <c r="E150" s="62">
        <v>1800</v>
      </c>
    </row>
    <row r="151" spans="1:5" ht="18" x14ac:dyDescent="0.35">
      <c r="A151" s="37" t="s">
        <v>6</v>
      </c>
      <c r="B151" s="59">
        <v>2249.4899999999998</v>
      </c>
      <c r="C151" s="59"/>
      <c r="D151" s="60"/>
      <c r="E151" s="62">
        <v>5000</v>
      </c>
    </row>
    <row r="152" spans="1:5" ht="18" x14ac:dyDescent="0.3">
      <c r="A152" s="81" t="s">
        <v>165</v>
      </c>
      <c r="B152" s="84"/>
      <c r="C152" s="84"/>
      <c r="D152" s="84"/>
      <c r="E152" s="85"/>
    </row>
    <row r="153" spans="1:5" ht="18" x14ac:dyDescent="0.35">
      <c r="A153" s="37" t="s">
        <v>32</v>
      </c>
      <c r="B153" s="59">
        <v>1250.52</v>
      </c>
      <c r="C153" s="50"/>
      <c r="D153" s="57"/>
      <c r="E153" s="63">
        <v>2778</v>
      </c>
    </row>
    <row r="154" spans="1:5" ht="18" x14ac:dyDescent="0.35">
      <c r="A154" s="38" t="s">
        <v>6</v>
      </c>
      <c r="B154" s="64">
        <v>1250.52</v>
      </c>
      <c r="C154" s="50"/>
      <c r="D154" s="57"/>
      <c r="E154" s="63">
        <v>2778</v>
      </c>
    </row>
    <row r="155" spans="1:5" ht="18" x14ac:dyDescent="0.3">
      <c r="A155" s="81" t="s">
        <v>166</v>
      </c>
      <c r="B155" s="125"/>
      <c r="C155" s="125"/>
      <c r="D155" s="125"/>
      <c r="E155" s="126"/>
    </row>
    <row r="156" spans="1:5" ht="18" x14ac:dyDescent="0.35">
      <c r="A156" s="39" t="s">
        <v>56</v>
      </c>
      <c r="B156" s="64">
        <v>1392</v>
      </c>
      <c r="C156" s="50"/>
      <c r="D156" s="57"/>
      <c r="E156" s="63">
        <v>3093</v>
      </c>
    </row>
    <row r="157" spans="1:5" ht="18" x14ac:dyDescent="0.35">
      <c r="A157" s="39" t="s">
        <v>83</v>
      </c>
      <c r="B157" s="64">
        <v>768</v>
      </c>
      <c r="C157" s="50"/>
      <c r="D157" s="57"/>
      <c r="E157" s="63">
        <v>1706</v>
      </c>
    </row>
    <row r="158" spans="1:5" ht="18" x14ac:dyDescent="0.35">
      <c r="A158" s="38" t="s">
        <v>6</v>
      </c>
      <c r="B158" s="65">
        <v>2160</v>
      </c>
      <c r="C158" s="50"/>
      <c r="D158" s="57"/>
      <c r="E158" s="63">
        <v>4799</v>
      </c>
    </row>
    <row r="159" spans="1:5" ht="18" x14ac:dyDescent="0.3">
      <c r="A159" s="81" t="s">
        <v>167</v>
      </c>
      <c r="B159" s="125"/>
      <c r="C159" s="125"/>
      <c r="D159" s="125"/>
      <c r="E159" s="126"/>
    </row>
    <row r="160" spans="1:5" ht="18" x14ac:dyDescent="0.35">
      <c r="A160" s="37" t="s">
        <v>86</v>
      </c>
      <c r="B160" s="66">
        <v>680.3</v>
      </c>
      <c r="C160" s="59"/>
      <c r="D160" s="60"/>
      <c r="E160" s="62">
        <v>1511</v>
      </c>
    </row>
    <row r="161" spans="1:5" ht="18" x14ac:dyDescent="0.35">
      <c r="A161" s="37" t="s">
        <v>87</v>
      </c>
      <c r="B161" s="66">
        <v>680.26</v>
      </c>
      <c r="C161" s="59"/>
      <c r="D161" s="60"/>
      <c r="E161" s="62">
        <v>1511</v>
      </c>
    </row>
    <row r="162" spans="1:5" ht="18" x14ac:dyDescent="0.35">
      <c r="A162" s="37" t="s">
        <v>141</v>
      </c>
      <c r="B162" s="66">
        <v>406</v>
      </c>
      <c r="C162" s="59"/>
      <c r="D162" s="60"/>
      <c r="E162" s="62">
        <v>902</v>
      </c>
    </row>
    <row r="163" spans="1:5" ht="18" x14ac:dyDescent="0.35">
      <c r="A163" s="37" t="s">
        <v>6</v>
      </c>
      <c r="B163" s="66">
        <v>1766.6</v>
      </c>
      <c r="C163" s="59"/>
      <c r="D163" s="60"/>
      <c r="E163" s="62">
        <v>3924</v>
      </c>
    </row>
    <row r="164" spans="1:5" ht="18" x14ac:dyDescent="0.3">
      <c r="A164" s="81" t="s">
        <v>168</v>
      </c>
      <c r="B164" s="125"/>
      <c r="C164" s="125"/>
      <c r="D164" s="125"/>
      <c r="E164" s="126"/>
    </row>
    <row r="165" spans="1:5" ht="18" x14ac:dyDescent="0.35">
      <c r="A165" s="37" t="s">
        <v>33</v>
      </c>
      <c r="B165" s="65">
        <v>800</v>
      </c>
      <c r="C165" s="50"/>
      <c r="D165" s="57"/>
      <c r="E165" s="63">
        <v>1777</v>
      </c>
    </row>
    <row r="166" spans="1:5" ht="18" x14ac:dyDescent="0.35">
      <c r="A166" s="37" t="s">
        <v>78</v>
      </c>
      <c r="B166" s="65">
        <v>1222.93</v>
      </c>
      <c r="C166" s="50"/>
      <c r="D166" s="57"/>
      <c r="E166" s="63">
        <v>2717</v>
      </c>
    </row>
    <row r="167" spans="1:5" ht="18" x14ac:dyDescent="0.35">
      <c r="A167" s="38" t="s">
        <v>6</v>
      </c>
      <c r="B167" s="65">
        <v>2022.93</v>
      </c>
      <c r="C167" s="50"/>
      <c r="D167" s="57"/>
      <c r="E167" s="63">
        <v>4494</v>
      </c>
    </row>
    <row r="168" spans="1:5" ht="18" x14ac:dyDescent="0.3">
      <c r="A168" s="81" t="s">
        <v>169</v>
      </c>
      <c r="B168" s="125"/>
      <c r="C168" s="125"/>
      <c r="D168" s="125"/>
      <c r="E168" s="126"/>
    </row>
    <row r="169" spans="1:5" ht="18" x14ac:dyDescent="0.35">
      <c r="A169" s="40" t="s">
        <v>80</v>
      </c>
      <c r="B169" s="59">
        <v>806.6</v>
      </c>
      <c r="C169" s="59"/>
      <c r="D169" s="60"/>
      <c r="E169" s="62">
        <v>1792</v>
      </c>
    </row>
    <row r="170" spans="1:5" ht="18" x14ac:dyDescent="0.35">
      <c r="A170" s="40" t="s">
        <v>81</v>
      </c>
      <c r="B170" s="59">
        <v>806.6</v>
      </c>
      <c r="C170" s="59"/>
      <c r="D170" s="60"/>
      <c r="E170" s="62">
        <v>1792</v>
      </c>
    </row>
    <row r="171" spans="1:5" ht="18" x14ac:dyDescent="0.35">
      <c r="A171" s="37" t="s">
        <v>6</v>
      </c>
      <c r="B171" s="59">
        <v>1613.2</v>
      </c>
      <c r="C171" s="59"/>
      <c r="D171" s="60"/>
      <c r="E171" s="62">
        <v>3584</v>
      </c>
    </row>
    <row r="172" spans="1:5" ht="17.399999999999999" x14ac:dyDescent="0.3">
      <c r="A172" s="81" t="s">
        <v>18</v>
      </c>
      <c r="B172" s="82"/>
      <c r="C172" s="82"/>
      <c r="D172" s="82"/>
      <c r="E172" s="83"/>
    </row>
    <row r="173" spans="1:5" ht="18" x14ac:dyDescent="0.35">
      <c r="A173" s="41" t="s">
        <v>34</v>
      </c>
      <c r="B173" s="50">
        <v>758.47</v>
      </c>
      <c r="C173" s="50"/>
      <c r="D173" s="57"/>
      <c r="E173" s="63">
        <v>1707</v>
      </c>
    </row>
    <row r="174" spans="1:5" ht="18" x14ac:dyDescent="0.35">
      <c r="A174" s="41" t="s">
        <v>58</v>
      </c>
      <c r="B174" s="50">
        <v>1000</v>
      </c>
      <c r="C174" s="50"/>
      <c r="D174" s="57"/>
      <c r="E174" s="63">
        <v>2200</v>
      </c>
    </row>
    <row r="175" spans="1:5" ht="18" x14ac:dyDescent="0.35">
      <c r="A175" s="41" t="s">
        <v>6</v>
      </c>
      <c r="B175" s="50">
        <v>1758.47</v>
      </c>
      <c r="C175" s="50"/>
      <c r="D175" s="57"/>
      <c r="E175" s="63">
        <v>3907</v>
      </c>
    </row>
    <row r="176" spans="1:5" ht="17.399999999999999" x14ac:dyDescent="0.3">
      <c r="A176" s="77" t="s">
        <v>171</v>
      </c>
      <c r="B176" s="130"/>
      <c r="C176" s="130"/>
      <c r="D176" s="130"/>
      <c r="E176" s="131"/>
    </row>
    <row r="177" spans="1:5" ht="18" x14ac:dyDescent="0.35">
      <c r="A177" s="42" t="s">
        <v>35</v>
      </c>
      <c r="B177" s="59">
        <v>855.45</v>
      </c>
      <c r="C177" s="59"/>
      <c r="D177" s="60"/>
      <c r="E177" s="62">
        <v>1901</v>
      </c>
    </row>
    <row r="178" spans="1:5" ht="18" x14ac:dyDescent="0.35">
      <c r="A178" s="42" t="s">
        <v>6</v>
      </c>
      <c r="B178" s="59">
        <v>855.45</v>
      </c>
      <c r="C178" s="59"/>
      <c r="D178" s="60"/>
      <c r="E178" s="62">
        <v>1901</v>
      </c>
    </row>
    <row r="179" spans="1:5" ht="17.399999999999999" x14ac:dyDescent="0.3">
      <c r="A179" s="81" t="s">
        <v>19</v>
      </c>
      <c r="B179" s="82"/>
      <c r="C179" s="82"/>
      <c r="D179" s="82"/>
      <c r="E179" s="83"/>
    </row>
    <row r="180" spans="1:5" ht="18" x14ac:dyDescent="0.35">
      <c r="A180" s="38" t="s">
        <v>36</v>
      </c>
      <c r="B180" s="50">
        <v>306</v>
      </c>
      <c r="C180" s="50"/>
      <c r="D180" s="57"/>
      <c r="E180" s="63">
        <v>680</v>
      </c>
    </row>
    <row r="181" spans="1:5" ht="18" x14ac:dyDescent="0.35">
      <c r="A181" s="38" t="s">
        <v>37</v>
      </c>
      <c r="B181" s="50">
        <v>350</v>
      </c>
      <c r="C181" s="50"/>
      <c r="D181" s="57"/>
      <c r="E181" s="63">
        <v>778</v>
      </c>
    </row>
    <row r="182" spans="1:5" ht="18" x14ac:dyDescent="0.35">
      <c r="A182" s="38" t="s">
        <v>49</v>
      </c>
      <c r="B182" s="50">
        <v>220</v>
      </c>
      <c r="C182" s="50"/>
      <c r="D182" s="57"/>
      <c r="E182" s="63">
        <v>488</v>
      </c>
    </row>
    <row r="183" spans="1:5" ht="18" x14ac:dyDescent="0.35">
      <c r="A183" s="38" t="s">
        <v>50</v>
      </c>
      <c r="B183" s="50">
        <v>308.54000000000002</v>
      </c>
      <c r="C183" s="50"/>
      <c r="D183" s="57"/>
      <c r="E183" s="63">
        <v>686</v>
      </c>
    </row>
    <row r="184" spans="1:5" ht="18" x14ac:dyDescent="0.35">
      <c r="A184" s="41" t="s">
        <v>51</v>
      </c>
      <c r="B184" s="50">
        <v>120</v>
      </c>
      <c r="C184" s="50"/>
      <c r="D184" s="57"/>
      <c r="E184" s="63">
        <v>266</v>
      </c>
    </row>
    <row r="185" spans="1:5" ht="18" x14ac:dyDescent="0.35">
      <c r="A185" s="41" t="s">
        <v>6</v>
      </c>
      <c r="B185" s="50">
        <v>1304.54</v>
      </c>
      <c r="C185" s="50"/>
      <c r="D185" s="57"/>
      <c r="E185" s="63">
        <v>2898</v>
      </c>
    </row>
    <row r="186" spans="1:5" ht="18" x14ac:dyDescent="0.3">
      <c r="A186" s="77" t="s">
        <v>173</v>
      </c>
      <c r="B186" s="78"/>
      <c r="C186" s="78"/>
      <c r="D186" s="78"/>
      <c r="E186" s="79"/>
    </row>
    <row r="187" spans="1:5" ht="18" x14ac:dyDescent="0.35">
      <c r="A187" s="41" t="s">
        <v>88</v>
      </c>
      <c r="B187" s="50">
        <v>1225.9000000000001</v>
      </c>
      <c r="C187" s="50"/>
      <c r="D187" s="57"/>
      <c r="E187" s="63">
        <v>2724</v>
      </c>
    </row>
    <row r="188" spans="1:5" ht="18" x14ac:dyDescent="0.35">
      <c r="A188" s="41" t="s">
        <v>38</v>
      </c>
      <c r="B188" s="50">
        <v>522.1</v>
      </c>
      <c r="C188" s="50"/>
      <c r="D188" s="57"/>
      <c r="E188" s="63">
        <v>1160</v>
      </c>
    </row>
    <row r="189" spans="1:5" ht="18" x14ac:dyDescent="0.35">
      <c r="A189" s="41" t="s">
        <v>46</v>
      </c>
      <c r="B189" s="50">
        <v>440.21</v>
      </c>
      <c r="C189" s="50"/>
      <c r="D189" s="57"/>
      <c r="E189" s="63">
        <v>978</v>
      </c>
    </row>
    <row r="190" spans="1:5" ht="18" x14ac:dyDescent="0.35">
      <c r="A190" s="38" t="s">
        <v>6</v>
      </c>
      <c r="B190" s="50">
        <v>2188.21</v>
      </c>
      <c r="C190" s="50"/>
      <c r="D190" s="57"/>
      <c r="E190" s="63">
        <v>4862</v>
      </c>
    </row>
    <row r="191" spans="1:5" ht="18" x14ac:dyDescent="0.3">
      <c r="A191" s="81" t="s">
        <v>174</v>
      </c>
      <c r="B191" s="125"/>
      <c r="C191" s="125"/>
      <c r="D191" s="125"/>
      <c r="E191" s="126"/>
    </row>
    <row r="192" spans="1:5" ht="18" x14ac:dyDescent="0.35">
      <c r="A192" s="38" t="s">
        <v>39</v>
      </c>
      <c r="B192" s="50">
        <v>602.01</v>
      </c>
      <c r="C192" s="50"/>
      <c r="D192" s="57"/>
      <c r="E192" s="58">
        <v>1338</v>
      </c>
    </row>
    <row r="193" spans="1:5" ht="18" x14ac:dyDescent="0.35">
      <c r="A193" s="41" t="s">
        <v>79</v>
      </c>
      <c r="B193" s="50">
        <v>300</v>
      </c>
      <c r="C193" s="50"/>
      <c r="D193" s="57"/>
      <c r="E193" s="58">
        <v>666</v>
      </c>
    </row>
    <row r="194" spans="1:5" ht="18" x14ac:dyDescent="0.35">
      <c r="A194" s="41" t="s">
        <v>40</v>
      </c>
      <c r="B194" s="50">
        <v>400</v>
      </c>
      <c r="C194" s="50"/>
      <c r="D194" s="57"/>
      <c r="E194" s="58">
        <v>888</v>
      </c>
    </row>
    <row r="195" spans="1:5" ht="18" x14ac:dyDescent="0.35">
      <c r="A195" s="41" t="s">
        <v>41</v>
      </c>
      <c r="B195" s="50">
        <v>300</v>
      </c>
      <c r="C195" s="50"/>
      <c r="D195" s="57"/>
      <c r="E195" s="58">
        <v>666</v>
      </c>
    </row>
    <row r="196" spans="1:5" ht="18" x14ac:dyDescent="0.35">
      <c r="A196" s="41" t="s">
        <v>42</v>
      </c>
      <c r="B196" s="50">
        <v>200</v>
      </c>
      <c r="C196" s="50"/>
      <c r="D196" s="57"/>
      <c r="E196" s="58">
        <v>444</v>
      </c>
    </row>
    <row r="197" spans="1:5" ht="18" x14ac:dyDescent="0.35">
      <c r="A197" s="41" t="s">
        <v>6</v>
      </c>
      <c r="B197" s="50">
        <v>1802.01</v>
      </c>
      <c r="C197" s="50"/>
      <c r="D197" s="57"/>
      <c r="E197" s="58">
        <v>4002</v>
      </c>
    </row>
    <row r="198" spans="1:5" ht="18" x14ac:dyDescent="0.3">
      <c r="A198" s="77" t="s">
        <v>20</v>
      </c>
      <c r="B198" s="78"/>
      <c r="C198" s="78"/>
      <c r="D198" s="78"/>
      <c r="E198" s="79"/>
    </row>
    <row r="199" spans="1:5" ht="18.75" customHeight="1" x14ac:dyDescent="0.35">
      <c r="A199" s="42" t="s">
        <v>57</v>
      </c>
      <c r="B199" s="59">
        <v>885</v>
      </c>
      <c r="C199" s="59"/>
      <c r="D199" s="60"/>
      <c r="E199" s="62">
        <v>1966</v>
      </c>
    </row>
    <row r="200" spans="1:5" ht="18" x14ac:dyDescent="0.35">
      <c r="A200" s="42" t="s">
        <v>82</v>
      </c>
      <c r="B200" s="59">
        <v>885.57</v>
      </c>
      <c r="C200" s="59"/>
      <c r="D200" s="60"/>
      <c r="E200" s="62">
        <v>1966</v>
      </c>
    </row>
    <row r="201" spans="1:5" ht="18" x14ac:dyDescent="0.35">
      <c r="A201" s="42" t="s">
        <v>6</v>
      </c>
      <c r="B201" s="59" t="s">
        <v>145</v>
      </c>
      <c r="C201" s="59"/>
      <c r="D201" s="60"/>
      <c r="E201" s="62">
        <v>3932</v>
      </c>
    </row>
    <row r="202" spans="1:5" ht="18" x14ac:dyDescent="0.3">
      <c r="A202" s="77" t="s">
        <v>184</v>
      </c>
      <c r="B202" s="78"/>
      <c r="C202" s="78"/>
      <c r="D202" s="78"/>
      <c r="E202" s="79"/>
    </row>
    <row r="203" spans="1:5" ht="18" x14ac:dyDescent="0.35">
      <c r="A203" s="42" t="s">
        <v>52</v>
      </c>
      <c r="B203" s="59">
        <v>1000</v>
      </c>
      <c r="C203" s="59"/>
      <c r="D203" s="60"/>
      <c r="E203" s="62">
        <v>2200</v>
      </c>
    </row>
    <row r="204" spans="1:5" ht="18" x14ac:dyDescent="0.35">
      <c r="A204" s="42" t="s">
        <v>53</v>
      </c>
      <c r="B204" s="59">
        <v>800.67</v>
      </c>
      <c r="C204" s="59"/>
      <c r="D204" s="60"/>
      <c r="E204" s="62">
        <v>1800</v>
      </c>
    </row>
    <row r="205" spans="1:5" ht="18" x14ac:dyDescent="0.35">
      <c r="A205" s="42" t="s">
        <v>54</v>
      </c>
      <c r="B205" s="59">
        <v>1044</v>
      </c>
      <c r="C205" s="59"/>
      <c r="D205" s="60"/>
      <c r="E205" s="62">
        <v>2320</v>
      </c>
    </row>
    <row r="206" spans="1:5" ht="18" x14ac:dyDescent="0.35">
      <c r="A206" s="41" t="s">
        <v>6</v>
      </c>
      <c r="B206" s="50">
        <v>2844.67</v>
      </c>
      <c r="C206" s="50"/>
      <c r="D206" s="57"/>
      <c r="E206" s="63">
        <v>6320</v>
      </c>
    </row>
    <row r="207" spans="1:5" ht="18" x14ac:dyDescent="0.3">
      <c r="A207" s="77" t="s">
        <v>176</v>
      </c>
      <c r="B207" s="78"/>
      <c r="C207" s="78"/>
      <c r="D207" s="78"/>
      <c r="E207" s="79"/>
    </row>
    <row r="208" spans="1:5" ht="18" x14ac:dyDescent="0.35">
      <c r="A208" s="42" t="s">
        <v>84</v>
      </c>
      <c r="B208" s="59">
        <v>428.6</v>
      </c>
      <c r="C208" s="59"/>
      <c r="D208" s="60"/>
      <c r="E208" s="62">
        <v>986</v>
      </c>
    </row>
    <row r="209" spans="1:5" ht="18" x14ac:dyDescent="0.35">
      <c r="A209" s="42" t="s">
        <v>144</v>
      </c>
      <c r="B209" s="59">
        <v>571.4</v>
      </c>
      <c r="C209" s="59"/>
      <c r="D209" s="60"/>
      <c r="E209" s="62">
        <v>1314</v>
      </c>
    </row>
    <row r="210" spans="1:5" ht="18" x14ac:dyDescent="0.35">
      <c r="A210" s="41" t="s">
        <v>43</v>
      </c>
      <c r="B210" s="50">
        <v>160</v>
      </c>
      <c r="C210" s="50"/>
      <c r="D210" s="57"/>
      <c r="E210" s="63">
        <v>360</v>
      </c>
    </row>
    <row r="211" spans="1:5" ht="18" x14ac:dyDescent="0.35">
      <c r="A211" s="41" t="s">
        <v>44</v>
      </c>
      <c r="B211" s="50">
        <v>200</v>
      </c>
      <c r="C211" s="50"/>
      <c r="D211" s="57"/>
      <c r="E211" s="63">
        <v>450</v>
      </c>
    </row>
    <row r="212" spans="1:5" ht="18" x14ac:dyDescent="0.35">
      <c r="A212" s="41" t="s">
        <v>143</v>
      </c>
      <c r="B212" s="50">
        <v>535.29999999999995</v>
      </c>
      <c r="C212" s="50"/>
      <c r="D212" s="57"/>
      <c r="E212" s="63">
        <v>1187</v>
      </c>
    </row>
    <row r="213" spans="1:5" ht="18" x14ac:dyDescent="0.35">
      <c r="A213" s="41" t="s">
        <v>142</v>
      </c>
      <c r="B213" s="50">
        <v>526.29999999999995</v>
      </c>
      <c r="C213" s="50"/>
      <c r="D213" s="57"/>
      <c r="E213" s="63">
        <v>1167</v>
      </c>
    </row>
    <row r="214" spans="1:5" ht="18" x14ac:dyDescent="0.35">
      <c r="A214" s="41" t="s">
        <v>45</v>
      </c>
      <c r="B214" s="50">
        <v>181.4</v>
      </c>
      <c r="C214" s="50"/>
      <c r="D214" s="57"/>
      <c r="E214" s="63">
        <v>396</v>
      </c>
    </row>
    <row r="215" spans="1:5" ht="18" x14ac:dyDescent="0.35">
      <c r="A215" s="41" t="s">
        <v>6</v>
      </c>
      <c r="B215" s="50">
        <v>2603</v>
      </c>
      <c r="C215" s="50"/>
      <c r="D215" s="57"/>
      <c r="E215" s="63">
        <v>5860</v>
      </c>
    </row>
    <row r="216" spans="1:5" ht="18" x14ac:dyDescent="0.3">
      <c r="A216" s="77" t="s">
        <v>177</v>
      </c>
      <c r="B216" s="78"/>
      <c r="C216" s="78"/>
      <c r="D216" s="78"/>
      <c r="E216" s="79"/>
    </row>
    <row r="217" spans="1:5" ht="18" x14ac:dyDescent="0.35">
      <c r="A217" s="42" t="s">
        <v>73</v>
      </c>
      <c r="B217" s="59">
        <v>900</v>
      </c>
      <c r="C217" s="59"/>
      <c r="D217" s="60"/>
      <c r="E217" s="62">
        <v>1800</v>
      </c>
    </row>
    <row r="218" spans="1:5" ht="18" x14ac:dyDescent="0.35">
      <c r="A218" s="42" t="s">
        <v>74</v>
      </c>
      <c r="B218" s="59">
        <v>798</v>
      </c>
      <c r="C218" s="59"/>
      <c r="D218" s="60"/>
      <c r="E218" s="62">
        <v>1596</v>
      </c>
    </row>
    <row r="219" spans="1:5" ht="18" x14ac:dyDescent="0.35">
      <c r="A219" s="42" t="s">
        <v>6</v>
      </c>
      <c r="B219" s="59">
        <v>1698</v>
      </c>
      <c r="C219" s="59"/>
      <c r="D219" s="60"/>
      <c r="E219" s="62">
        <v>3396</v>
      </c>
    </row>
    <row r="220" spans="1:5" ht="18" x14ac:dyDescent="0.3">
      <c r="A220" s="77" t="s">
        <v>178</v>
      </c>
      <c r="B220" s="78"/>
      <c r="C220" s="78"/>
      <c r="D220" s="78"/>
      <c r="E220" s="79"/>
    </row>
    <row r="221" spans="1:5" ht="18" x14ac:dyDescent="0.35">
      <c r="A221" s="41" t="s">
        <v>47</v>
      </c>
      <c r="B221" s="50">
        <v>850.59</v>
      </c>
      <c r="C221" s="50"/>
      <c r="D221" s="57"/>
      <c r="E221" s="63">
        <v>1890</v>
      </c>
    </row>
    <row r="222" spans="1:5" ht="18" x14ac:dyDescent="0.35">
      <c r="A222" s="41" t="s">
        <v>48</v>
      </c>
      <c r="B222" s="50">
        <v>125</v>
      </c>
      <c r="C222" s="50"/>
      <c r="D222" s="57"/>
      <c r="E222" s="63">
        <v>277</v>
      </c>
    </row>
    <row r="223" spans="1:5" ht="18" x14ac:dyDescent="0.35">
      <c r="A223" s="41" t="s">
        <v>6</v>
      </c>
      <c r="B223" s="50">
        <v>975.59</v>
      </c>
      <c r="C223" s="50"/>
      <c r="D223" s="57"/>
      <c r="E223" s="63">
        <v>2167</v>
      </c>
    </row>
    <row r="224" spans="1:5" ht="18" x14ac:dyDescent="0.3">
      <c r="A224" s="77" t="s">
        <v>179</v>
      </c>
      <c r="B224" s="78"/>
      <c r="C224" s="78"/>
      <c r="D224" s="78"/>
      <c r="E224" s="79"/>
    </row>
    <row r="225" spans="1:5" ht="18" x14ac:dyDescent="0.35">
      <c r="A225" s="41" t="s">
        <v>55</v>
      </c>
      <c r="B225" s="50">
        <v>719.19</v>
      </c>
      <c r="C225" s="50"/>
      <c r="D225" s="57"/>
      <c r="E225" s="63">
        <v>1598</v>
      </c>
    </row>
    <row r="226" spans="1:5" ht="18" x14ac:dyDescent="0.35">
      <c r="A226" s="41" t="s">
        <v>6</v>
      </c>
      <c r="B226" s="50">
        <v>719.19</v>
      </c>
      <c r="C226" s="50"/>
      <c r="D226" s="57"/>
      <c r="E226" s="63">
        <v>1598</v>
      </c>
    </row>
    <row r="227" spans="1:5" ht="18" x14ac:dyDescent="0.3">
      <c r="A227" s="77" t="s">
        <v>180</v>
      </c>
      <c r="B227" s="78"/>
      <c r="C227" s="78"/>
      <c r="D227" s="78"/>
      <c r="E227" s="79"/>
    </row>
    <row r="228" spans="1:5" ht="18" x14ac:dyDescent="0.35">
      <c r="A228" s="41" t="s">
        <v>75</v>
      </c>
      <c r="B228" s="50">
        <v>1201.3399999999999</v>
      </c>
      <c r="C228" s="50"/>
      <c r="D228" s="57"/>
      <c r="E228" s="63">
        <v>2669</v>
      </c>
    </row>
    <row r="229" spans="1:5" ht="18" x14ac:dyDescent="0.35">
      <c r="A229" s="41" t="s">
        <v>6</v>
      </c>
      <c r="B229" s="50">
        <v>1201.3399999999999</v>
      </c>
      <c r="C229" s="50"/>
      <c r="D229" s="57"/>
      <c r="E229" s="63">
        <v>2669</v>
      </c>
    </row>
    <row r="230" spans="1:5" ht="18" x14ac:dyDescent="0.3">
      <c r="A230" s="77" t="s">
        <v>181</v>
      </c>
      <c r="B230" s="78"/>
      <c r="C230" s="78"/>
      <c r="D230" s="78"/>
      <c r="E230" s="79"/>
    </row>
    <row r="231" spans="1:5" ht="18" x14ac:dyDescent="0.35">
      <c r="A231" s="41" t="s">
        <v>68</v>
      </c>
      <c r="B231" s="50">
        <v>1404</v>
      </c>
      <c r="C231" s="50"/>
      <c r="D231" s="57"/>
      <c r="E231" s="63">
        <v>3120</v>
      </c>
    </row>
    <row r="232" spans="1:5" ht="18" x14ac:dyDescent="0.35">
      <c r="A232" s="41" t="s">
        <v>69</v>
      </c>
      <c r="B232" s="50">
        <v>1486.32</v>
      </c>
      <c r="C232" s="50"/>
      <c r="D232" s="57"/>
      <c r="E232" s="63">
        <v>3302</v>
      </c>
    </row>
    <row r="233" spans="1:5" ht="18" x14ac:dyDescent="0.35">
      <c r="A233" s="41" t="s">
        <v>6</v>
      </c>
      <c r="B233" s="50">
        <v>2890.32</v>
      </c>
      <c r="C233" s="50"/>
      <c r="D233" s="57"/>
      <c r="E233" s="63">
        <v>6422</v>
      </c>
    </row>
    <row r="234" spans="1:5" ht="18" x14ac:dyDescent="0.3">
      <c r="A234" s="77" t="s">
        <v>182</v>
      </c>
      <c r="B234" s="78"/>
      <c r="C234" s="78"/>
      <c r="D234" s="78"/>
      <c r="E234" s="79"/>
    </row>
    <row r="235" spans="1:5" ht="18" x14ac:dyDescent="0.35">
      <c r="A235" s="41" t="s">
        <v>59</v>
      </c>
      <c r="B235" s="50">
        <v>410</v>
      </c>
      <c r="C235" s="50"/>
      <c r="D235" s="57"/>
      <c r="E235" s="63">
        <v>911</v>
      </c>
    </row>
    <row r="236" spans="1:5" ht="18" x14ac:dyDescent="0.35">
      <c r="A236" s="41" t="s">
        <v>60</v>
      </c>
      <c r="B236" s="50">
        <v>300</v>
      </c>
      <c r="C236" s="50"/>
      <c r="D236" s="57"/>
      <c r="E236" s="63">
        <v>666</v>
      </c>
    </row>
    <row r="237" spans="1:5" ht="18" x14ac:dyDescent="0.35">
      <c r="A237" s="38" t="s">
        <v>61</v>
      </c>
      <c r="B237" s="50">
        <v>360</v>
      </c>
      <c r="C237" s="50"/>
      <c r="D237" s="57"/>
      <c r="E237" s="63">
        <v>800</v>
      </c>
    </row>
    <row r="238" spans="1:5" ht="18" x14ac:dyDescent="0.35">
      <c r="A238" s="38" t="s">
        <v>62</v>
      </c>
      <c r="B238" s="50">
        <v>180.52</v>
      </c>
      <c r="C238" s="50"/>
      <c r="D238" s="57"/>
      <c r="E238" s="63">
        <v>401</v>
      </c>
    </row>
    <row r="239" spans="1:5" ht="18" x14ac:dyDescent="0.35">
      <c r="A239" s="38" t="s">
        <v>6</v>
      </c>
      <c r="B239" s="50">
        <v>1250.52</v>
      </c>
      <c r="C239" s="50"/>
      <c r="D239" s="57"/>
      <c r="E239" s="63">
        <v>2778</v>
      </c>
    </row>
    <row r="240" spans="1:5" ht="17.399999999999999" x14ac:dyDescent="0.3">
      <c r="A240" s="81" t="s">
        <v>185</v>
      </c>
      <c r="B240" s="82"/>
      <c r="C240" s="82"/>
      <c r="D240" s="82"/>
      <c r="E240" s="83"/>
    </row>
    <row r="241" spans="1:5" ht="18" x14ac:dyDescent="0.35">
      <c r="A241" s="38" t="s">
        <v>65</v>
      </c>
      <c r="B241" s="50">
        <v>4510</v>
      </c>
      <c r="C241" s="50"/>
      <c r="D241" s="57"/>
      <c r="E241" s="63">
        <v>10022</v>
      </c>
    </row>
    <row r="242" spans="1:5" ht="18" x14ac:dyDescent="0.35">
      <c r="A242" s="38" t="s">
        <v>146</v>
      </c>
      <c r="B242" s="50">
        <v>1160</v>
      </c>
      <c r="C242" s="50"/>
      <c r="D242" s="57"/>
      <c r="E242" s="63">
        <v>2577</v>
      </c>
    </row>
    <row r="243" spans="1:5" ht="18" x14ac:dyDescent="0.35">
      <c r="A243" s="38" t="s">
        <v>147</v>
      </c>
      <c r="B243" s="50">
        <v>1880</v>
      </c>
      <c r="C243" s="50"/>
      <c r="D243" s="57"/>
      <c r="E243" s="63">
        <v>4177</v>
      </c>
    </row>
    <row r="244" spans="1:5" ht="18" x14ac:dyDescent="0.35">
      <c r="A244" s="38" t="s">
        <v>148</v>
      </c>
      <c r="B244" s="50">
        <v>420</v>
      </c>
      <c r="C244" s="50"/>
      <c r="D244" s="57"/>
      <c r="E244" s="63">
        <v>933</v>
      </c>
    </row>
    <row r="245" spans="1:5" ht="18" x14ac:dyDescent="0.35">
      <c r="A245" s="38" t="s">
        <v>6</v>
      </c>
      <c r="B245" s="50">
        <v>7970</v>
      </c>
      <c r="C245" s="50"/>
      <c r="D245" s="57"/>
      <c r="E245" s="63">
        <v>17709</v>
      </c>
    </row>
    <row r="246" spans="1:5" ht="17.399999999999999" x14ac:dyDescent="0.3">
      <c r="A246" s="81" t="s">
        <v>186</v>
      </c>
      <c r="B246" s="82"/>
      <c r="C246" s="82"/>
      <c r="D246" s="82"/>
      <c r="E246" s="83"/>
    </row>
    <row r="247" spans="1:5" ht="18" x14ac:dyDescent="0.35">
      <c r="A247" s="38" t="s">
        <v>63</v>
      </c>
      <c r="B247" s="50">
        <v>845.5</v>
      </c>
      <c r="C247" s="50"/>
      <c r="D247" s="57"/>
      <c r="E247" s="63">
        <v>1878</v>
      </c>
    </row>
    <row r="248" spans="1:5" ht="18" x14ac:dyDescent="0.35">
      <c r="A248" s="38" t="s">
        <v>64</v>
      </c>
      <c r="B248" s="50">
        <v>1050</v>
      </c>
      <c r="C248" s="50"/>
      <c r="D248" s="57"/>
      <c r="E248" s="63">
        <v>2333</v>
      </c>
    </row>
    <row r="249" spans="1:5" ht="18" x14ac:dyDescent="0.35">
      <c r="A249" s="38" t="s">
        <v>66</v>
      </c>
      <c r="B249" s="50">
        <v>1050</v>
      </c>
      <c r="C249" s="50"/>
      <c r="D249" s="57"/>
      <c r="E249" s="63">
        <v>2333</v>
      </c>
    </row>
    <row r="250" spans="1:5" ht="18" x14ac:dyDescent="0.35">
      <c r="A250" s="38" t="s">
        <v>67</v>
      </c>
      <c r="B250" s="50">
        <v>845</v>
      </c>
      <c r="C250" s="50"/>
      <c r="D250" s="57"/>
      <c r="E250" s="63">
        <v>1878</v>
      </c>
    </row>
    <row r="251" spans="1:5" ht="18" x14ac:dyDescent="0.35">
      <c r="A251" s="38" t="s">
        <v>138</v>
      </c>
      <c r="B251" s="50">
        <v>450</v>
      </c>
      <c r="C251" s="50"/>
      <c r="D251" s="57"/>
      <c r="E251" s="63">
        <v>1000</v>
      </c>
    </row>
    <row r="252" spans="1:5" ht="18" x14ac:dyDescent="0.35">
      <c r="A252" s="38" t="s">
        <v>139</v>
      </c>
      <c r="B252" s="50">
        <v>450</v>
      </c>
      <c r="C252" s="50"/>
      <c r="D252" s="57"/>
      <c r="E252" s="63">
        <v>1000</v>
      </c>
    </row>
    <row r="253" spans="1:5" ht="18" x14ac:dyDescent="0.35">
      <c r="A253" s="38" t="s">
        <v>6</v>
      </c>
      <c r="B253" s="50">
        <f>B252+B251+B250+B249+B248+B247</f>
        <v>4690.5</v>
      </c>
      <c r="C253" s="50"/>
      <c r="D253" s="57"/>
      <c r="E253" s="63">
        <f>E252+E251+E250+E249+E248+E247</f>
        <v>10422</v>
      </c>
    </row>
    <row r="254" spans="1:5" ht="36" x14ac:dyDescent="0.3">
      <c r="A254" s="38" t="s">
        <v>72</v>
      </c>
      <c r="B254" s="67">
        <v>51040</v>
      </c>
      <c r="C254" s="50"/>
      <c r="D254" s="57"/>
      <c r="E254" s="68">
        <v>113098</v>
      </c>
    </row>
    <row r="255" spans="1:5" ht="36" x14ac:dyDescent="0.3">
      <c r="A255" s="38" t="s">
        <v>70</v>
      </c>
      <c r="B255" s="67">
        <f>B254+B136</f>
        <v>244009.4</v>
      </c>
      <c r="C255" s="67">
        <v>55.7</v>
      </c>
      <c r="D255" s="57"/>
      <c r="E255" s="68">
        <v>113098</v>
      </c>
    </row>
    <row r="256" spans="1:5" ht="18" x14ac:dyDescent="0.3">
      <c r="A256" s="20" t="s">
        <v>28</v>
      </c>
      <c r="B256" s="67">
        <f>B255+B41</f>
        <v>281199.40000000002</v>
      </c>
      <c r="C256" s="67">
        <v>55.7</v>
      </c>
      <c r="D256" s="57"/>
      <c r="E256" s="69">
        <v>144398</v>
      </c>
    </row>
    <row r="257" spans="1:5" ht="18" x14ac:dyDescent="0.3">
      <c r="A257" s="20"/>
      <c r="B257" s="13"/>
      <c r="C257" s="11"/>
      <c r="D257" s="14"/>
      <c r="E257" s="8"/>
    </row>
    <row r="258" spans="1:5" ht="18" x14ac:dyDescent="0.3">
      <c r="A258" s="15"/>
      <c r="B258" s="16"/>
    </row>
    <row r="259" spans="1:5" ht="18" x14ac:dyDescent="0.35">
      <c r="A259" s="74"/>
    </row>
    <row r="260" spans="1:5" ht="18" x14ac:dyDescent="0.35">
      <c r="A260" s="75" t="s">
        <v>155</v>
      </c>
      <c r="D260" s="22"/>
    </row>
    <row r="261" spans="1:5" ht="18" x14ac:dyDescent="0.35">
      <c r="A261" s="74" t="s">
        <v>156</v>
      </c>
      <c r="D261" s="76"/>
      <c r="E261" s="76" t="s">
        <v>154</v>
      </c>
    </row>
    <row r="262" spans="1:5" x14ac:dyDescent="0.3">
      <c r="A262" s="15"/>
    </row>
    <row r="263" spans="1:5" x14ac:dyDescent="0.3">
      <c r="A263" s="18"/>
    </row>
    <row r="264" spans="1:5" x14ac:dyDescent="0.3">
      <c r="A264" s="15"/>
    </row>
  </sheetData>
  <mergeCells count="67">
    <mergeCell ref="A246:E246"/>
    <mergeCell ref="A240:E240"/>
    <mergeCell ref="A155:E155"/>
    <mergeCell ref="A159:E159"/>
    <mergeCell ref="A164:E164"/>
    <mergeCell ref="A172:E172"/>
    <mergeCell ref="A176:E176"/>
    <mergeCell ref="A179:E179"/>
    <mergeCell ref="A186:E186"/>
    <mergeCell ref="A191:E191"/>
    <mergeCell ref="A198:E198"/>
    <mergeCell ref="A227:E227"/>
    <mergeCell ref="A230:E230"/>
    <mergeCell ref="A234:E234"/>
    <mergeCell ref="A202:E202"/>
    <mergeCell ref="A207:E207"/>
    <mergeCell ref="A124:E124"/>
    <mergeCell ref="A128:E128"/>
    <mergeCell ref="A133:E133"/>
    <mergeCell ref="A168:E168"/>
    <mergeCell ref="A138:E138"/>
    <mergeCell ref="A121:E121"/>
    <mergeCell ref="A112:E112"/>
    <mergeCell ref="A107:E107"/>
    <mergeCell ref="A102:E102"/>
    <mergeCell ref="A98:E98"/>
    <mergeCell ref="A53:E53"/>
    <mergeCell ref="A117:E117"/>
    <mergeCell ref="A94:E94"/>
    <mergeCell ref="A90:E90"/>
    <mergeCell ref="A66:E66"/>
    <mergeCell ref="A70:E70"/>
    <mergeCell ref="A61:E61"/>
    <mergeCell ref="A57:E57"/>
    <mergeCell ref="A75:E75"/>
    <mergeCell ref="D3:E3"/>
    <mergeCell ref="D4:E4"/>
    <mergeCell ref="A44:E44"/>
    <mergeCell ref="A42:E42"/>
    <mergeCell ref="A43:E43"/>
    <mergeCell ref="A6:D6"/>
    <mergeCell ref="A8:A9"/>
    <mergeCell ref="B8:B9"/>
    <mergeCell ref="C8:E8"/>
    <mergeCell ref="A7:E7"/>
    <mergeCell ref="A27:E27"/>
    <mergeCell ref="A28:E28"/>
    <mergeCell ref="A10:E10"/>
    <mergeCell ref="A11:E11"/>
    <mergeCell ref="A12:E12"/>
    <mergeCell ref="A31:E31"/>
    <mergeCell ref="A216:E216"/>
    <mergeCell ref="A220:E220"/>
    <mergeCell ref="A224:E224"/>
    <mergeCell ref="D5:E5"/>
    <mergeCell ref="A143:E143"/>
    <mergeCell ref="A148:E148"/>
    <mergeCell ref="A152:E152"/>
    <mergeCell ref="A137:E137"/>
    <mergeCell ref="A49:E49"/>
    <mergeCell ref="A24:E24"/>
    <mergeCell ref="A23:E23"/>
    <mergeCell ref="A32:E32"/>
    <mergeCell ref="A86:E86"/>
    <mergeCell ref="A83:E83"/>
    <mergeCell ref="A79:E79"/>
    <mergeCell ref="A17:E17"/>
  </mergeCells>
  <printOptions horizontalCentered="1"/>
  <pageMargins left="0.78740157480314965" right="0.31496062992125984" top="0.39370078740157483" bottom="0.39370078740157483" header="0.31496062992125984" footer="0.31496062992125984"/>
  <pageSetup paperSize="9" scale="58" fitToHeight="0" orientation="portrait" r:id="rId1"/>
  <headerFooter>
    <oddFooter>&amp;R&amp;P</oddFooter>
  </headerFooter>
  <rowBreaks count="3" manualBreakCount="3">
    <brk id="52" max="4" man="1"/>
    <brk id="136" max="4" man="1"/>
    <brk id="20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субвенція</vt:lpstr>
      <vt:lpstr>субвенція!Заголовки_для_друку</vt:lpstr>
      <vt:lpstr>субвенція!Область_друку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</cp:lastModifiedBy>
  <cp:lastPrinted>2018-03-21T06:45:57Z</cp:lastPrinted>
  <dcterms:created xsi:type="dcterms:W3CDTF">2017-08-10T07:55:42Z</dcterms:created>
  <dcterms:modified xsi:type="dcterms:W3CDTF">2018-03-26T12:09:04Z</dcterms:modified>
</cp:coreProperties>
</file>