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696" windowHeight="6288" activeTab="1"/>
  </bookViews>
  <sheets>
    <sheet name="обласні_2012" sheetId="1" r:id="rId1"/>
    <sheet name="Райони _2012" sheetId="2" r:id="rId2"/>
  </sheets>
  <definedNames>
    <definedName name="_xlnm.Print_Area" localSheetId="0">'обласні_2012'!$A$1:$E$41</definedName>
    <definedName name="_xlnm.Print_Area" localSheetId="1">'Райони _2012'!$A$1:$H$39</definedName>
  </definedNames>
  <calcPr fullCalcOnLoad="1"/>
</workbook>
</file>

<file path=xl/sharedStrings.xml><?xml version="1.0" encoding="utf-8"?>
<sst xmlns="http://schemas.openxmlformats.org/spreadsheetml/2006/main" count="96" uniqueCount="80">
  <si>
    <t>№ з/п</t>
  </si>
  <si>
    <t>Назва структурного підрозділу</t>
  </si>
  <si>
    <t>Гранична чисельність працівників (одиниць)</t>
  </si>
  <si>
    <t>до розпорядження голови</t>
  </si>
  <si>
    <t>Головне управління праці та соціального захисту населення</t>
  </si>
  <si>
    <t>Разом</t>
  </si>
  <si>
    <t>Райони</t>
  </si>
  <si>
    <t>Гранична чисельність (од.)</t>
  </si>
  <si>
    <t>у т.ч. апарат районних державних адміністрацій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</si>
  <si>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</si>
  <si>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</si>
  <si>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</si>
  <si>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</si>
  <si>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</si>
  <si>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</si>
  <si>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</si>
  <si>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</si>
  <si>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</si>
  <si>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</si>
  <si>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</si>
  <si>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</si>
  <si>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</si>
  <si>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</si>
  <si>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</si>
  <si>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</si>
  <si>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</si>
  <si>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</si>
  <si>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</si>
  <si>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</si>
  <si>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</si>
  <si>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</si>
  <si>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10 посадових окладів</t>
  </si>
  <si>
    <t>Всього</t>
  </si>
  <si>
    <t>III</t>
  </si>
  <si>
    <t>IY</t>
  </si>
  <si>
    <t>Разом ФОП на II квартал</t>
  </si>
  <si>
    <t>ФОП на 3 квартал</t>
  </si>
  <si>
    <t>Разом ФОП на 3 квартал</t>
  </si>
  <si>
    <t>II</t>
  </si>
  <si>
    <t>ФОП на 4квартал</t>
  </si>
  <si>
    <t>Разом ФОП на 4 квартал</t>
  </si>
  <si>
    <t>Разом на 2-4 квартали</t>
  </si>
  <si>
    <t>Контрольна сума</t>
  </si>
  <si>
    <t>Різниця</t>
  </si>
  <si>
    <t xml:space="preserve">Головне управління економiки </t>
  </si>
  <si>
    <t>Головне управління житлово-комунального господарства</t>
  </si>
  <si>
    <t>Управління мiстобудування та архiтектури</t>
  </si>
  <si>
    <t>Головне управління агропромислового розвитку</t>
  </si>
  <si>
    <t>Управління освiти і науки</t>
  </si>
  <si>
    <t>Державний архiв області</t>
  </si>
  <si>
    <t>Управління з питань надзвичайних ситуацій та у справах захисту населення від наслідків Чорнобильської катастрофи</t>
  </si>
  <si>
    <t>Служба у справах дітей</t>
  </si>
  <si>
    <t xml:space="preserve">Управління у справах преси та інформації </t>
  </si>
  <si>
    <t>обласної державної адміністрації</t>
  </si>
  <si>
    <t>облдержадміністрації</t>
  </si>
  <si>
    <t xml:space="preserve">Додаток  1 </t>
  </si>
  <si>
    <t>Заступник голови - керівник апарату</t>
  </si>
  <si>
    <t>Управління охорони здоров'я</t>
  </si>
  <si>
    <t>Головне управління культури, туризму і охорони культурної спадщини</t>
  </si>
  <si>
    <t>Iнспекція державного технічного нагляду</t>
  </si>
  <si>
    <t xml:space="preserve">Управління з питань внутрішньої політики та зв'язків з громадськістю </t>
  </si>
  <si>
    <t>Відділ з питань фізичної культури та спорту</t>
  </si>
  <si>
    <t xml:space="preserve">Фонд оплати праці працівників </t>
  </si>
  <si>
    <t>(тис.гривень)</t>
  </si>
  <si>
    <t>Управління у справах сім'ї  та молоді</t>
  </si>
  <si>
    <t>Фонд оплати праці працівників і видатки на утримання</t>
  </si>
  <si>
    <t>Видатки на утримання</t>
  </si>
  <si>
    <t xml:space="preserve">Фонд оплати праці </t>
  </si>
  <si>
    <t>М.І. Стрілець</t>
  </si>
  <si>
    <t>Фонд оплати праці працівників і видатки на утримання головних управлінь, управлінь, відділів, інших структурних підрозділів облдержадміністрації на 2012 рік</t>
  </si>
  <si>
    <t xml:space="preserve">районних державних адміністрацій на 2012 рік </t>
  </si>
  <si>
    <t>Вiддiл у справах релiгiй</t>
  </si>
  <si>
    <t>від 24 лютого  2012 року  № 56</t>
  </si>
  <si>
    <t>cv 11-20</t>
  </si>
  <si>
    <t>всього до</t>
  </si>
  <si>
    <t>всього</t>
  </si>
  <si>
    <t>Додаток 2 
до розпорядження голови
облдержадміністрації 
від 24 лютого 2012 року  № 56</t>
  </si>
  <si>
    <t xml:space="preserve">(у редакції розпорядження голови </t>
  </si>
  <si>
    <t>від 5 червня 2012 року  № 202)</t>
  </si>
  <si>
    <t>від 5 червня  2012 року  № 202)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</si>
</sst>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180" fontId="4" fillId="0" borderId="1" xfId="0" applyNumberFormat="1" applyFont="1" applyBorder="1" applyAlignment="1">
      <alignment horizontal="right"/>
    </xf>
    <xf numFmtId="180" fontId="4" fillId="0" borderId="1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1" xfId="0" applyNumberFormat="1" applyFont="1" applyBorder="1" applyAlignment="1">
      <alignment horizontal="right"/>
    </xf>
    <xf numFmtId="180" fontId="5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/>
    </xf>
    <xf numFmtId="180" fontId="5" fillId="0" borderId="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left" vertical="center" wrapText="1"/>
    </xf>
    <xf numFmtId="2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4" fillId="0" borderId="0" xfId="0" applyNumberFormat="1" applyFont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42"/>
  <sheetViews>
    <sheetView view="pageBreakPreview" zoomScaleSheetLayoutView="100" workbookViewId="0" topLeftCell="A1">
      <selection activeCell="D7" sqref="D7:E7"/>
    </sheetView>
  </sheetViews>
  <sheetFormatPr defaultColWidth="9.00390625" defaultRowHeight="12.75"/>
  <cols>
    <col min="1" max="1" width="4.50390625" style="1" customWidth="1"/>
    <col min="2" max="2" width="48.375" style="1" customWidth="1"/>
    <col min="3" max="3" width="13.625" style="1" hidden="1" customWidth="1"/>
    <col min="4" max="4" width="17.50390625" style="1" customWidth="1"/>
    <col min="5" max="5" width="18.125" style="1" customWidth="1"/>
    <col min="6" max="16384" width="9.125" style="1" customWidth="1"/>
  </cols>
  <sheetData>
    <row r="1" spans="4:5" ht="15">
      <c r="D1" s="29" t="s">
        <v>55</v>
      </c>
      <c r="E1" s="29"/>
    </row>
    <row r="2" spans="4:5" ht="15">
      <c r="D2" s="29" t="s">
        <v>3</v>
      </c>
      <c r="E2" s="29"/>
    </row>
    <row r="3" spans="4:5" ht="15">
      <c r="D3" s="29" t="s">
        <v>54</v>
      </c>
      <c r="E3" s="29"/>
    </row>
    <row r="4" spans="4:5" ht="15">
      <c r="D4" s="28" t="s">
        <v>72</v>
      </c>
      <c r="E4" s="28"/>
    </row>
    <row r="5" spans="4:5" ht="15" customHeight="1">
      <c r="D5" s="28" t="s">
        <v>77</v>
      </c>
      <c r="E5" s="28"/>
    </row>
    <row r="6" spans="4:5" ht="15" customHeight="1">
      <c r="D6" s="29" t="s">
        <v>54</v>
      </c>
      <c r="E6" s="29"/>
    </row>
    <row r="7" spans="4:5" ht="15" customHeight="1">
      <c r="D7" s="28" t="s">
        <v>78</v>
      </c>
      <c r="E7" s="28"/>
    </row>
    <row r="8" spans="1:5" ht="20.25" customHeight="1">
      <c r="A8" s="30"/>
      <c r="B8" s="30"/>
      <c r="C8" s="30"/>
      <c r="D8" s="30"/>
      <c r="E8" s="30"/>
    </row>
    <row r="9" spans="1:5" ht="57" customHeight="1">
      <c r="A9" s="34" t="s">
        <v>69</v>
      </c>
      <c r="B9" s="34"/>
      <c r="C9" s="34"/>
      <c r="D9" s="34"/>
      <c r="E9" s="34"/>
    </row>
    <row r="10" spans="1:5" ht="15.75">
      <c r="A10" s="30"/>
      <c r="B10" s="30"/>
      <c r="C10" s="30"/>
      <c r="D10" s="30"/>
      <c r="E10" s="30"/>
    </row>
    <row r="11" ht="15">
      <c r="E11" s="12" t="s">
        <v>63</v>
      </c>
    </row>
    <row r="12" spans="1:5" ht="12.75" customHeight="1">
      <c r="A12" s="31" t="s">
        <v>0</v>
      </c>
      <c r="B12" s="32" t="s">
        <v>1</v>
      </c>
      <c r="C12" s="31" t="s">
        <v>2</v>
      </c>
      <c r="D12" s="31" t="s">
        <v>62</v>
      </c>
      <c r="E12" s="31" t="s">
        <v>66</v>
      </c>
    </row>
    <row r="13" spans="1:5" ht="48" customHeight="1">
      <c r="A13" s="31"/>
      <c r="B13" s="32"/>
      <c r="C13" s="31"/>
      <c r="D13" s="31"/>
      <c r="E13" s="31"/>
    </row>
    <row r="14" spans="1:5" ht="18.75" customHeight="1">
      <c r="A14" s="22">
        <v>1</v>
      </c>
      <c r="B14" s="3" t="s">
        <v>44</v>
      </c>
      <c r="C14" s="10">
        <v>81</v>
      </c>
      <c r="D14" s="11">
        <v>2130.5</v>
      </c>
      <c r="E14" s="11">
        <v>3101.4</v>
      </c>
    </row>
    <row r="15" spans="1:5" ht="30.75">
      <c r="A15" s="22">
        <v>2</v>
      </c>
      <c r="B15" s="3" t="s">
        <v>45</v>
      </c>
      <c r="C15" s="10">
        <v>24</v>
      </c>
      <c r="D15" s="11">
        <v>589.2</v>
      </c>
      <c r="E15" s="11">
        <v>890.6</v>
      </c>
    </row>
    <row r="16" spans="1:5" ht="15">
      <c r="A16" s="22">
        <v>3</v>
      </c>
      <c r="B16" s="3" t="s">
        <v>46</v>
      </c>
      <c r="C16" s="10">
        <v>14</v>
      </c>
      <c r="D16" s="11">
        <v>369.9</v>
      </c>
      <c r="E16" s="11">
        <v>531.7</v>
      </c>
    </row>
    <row r="17" spans="1:5" ht="15">
      <c r="A17" s="22">
        <v>4</v>
      </c>
      <c r="B17" s="3" t="s">
        <v>47</v>
      </c>
      <c r="C17" s="10">
        <v>64</v>
      </c>
      <c r="D17" s="11">
        <v>1781.7</v>
      </c>
      <c r="E17" s="11">
        <v>2623.6</v>
      </c>
    </row>
    <row r="18" spans="1:5" ht="30.75">
      <c r="A18" s="22">
        <v>5</v>
      </c>
      <c r="B18" s="3" t="s">
        <v>4</v>
      </c>
      <c r="C18" s="10">
        <v>67</v>
      </c>
      <c r="D18" s="11">
        <v>1500.6</v>
      </c>
      <c r="E18" s="11">
        <v>2242.2</v>
      </c>
    </row>
    <row r="19" spans="1:5" ht="15">
      <c r="A19" s="22">
        <v>6</v>
      </c>
      <c r="B19" s="3" t="s">
        <v>48</v>
      </c>
      <c r="C19" s="10">
        <v>25</v>
      </c>
      <c r="D19" s="11">
        <v>609.5</v>
      </c>
      <c r="E19" s="11">
        <v>869.8</v>
      </c>
    </row>
    <row r="20" spans="1:5" ht="15">
      <c r="A20" s="22">
        <v>7</v>
      </c>
      <c r="B20" s="3" t="s">
        <v>57</v>
      </c>
      <c r="C20" s="10">
        <v>22</v>
      </c>
      <c r="D20" s="11">
        <v>531.1</v>
      </c>
      <c r="E20" s="11">
        <v>790.9</v>
      </c>
    </row>
    <row r="21" spans="1:5" ht="30.75">
      <c r="A21" s="22">
        <v>8</v>
      </c>
      <c r="B21" s="3" t="s">
        <v>58</v>
      </c>
      <c r="C21" s="10">
        <v>19</v>
      </c>
      <c r="D21" s="11">
        <v>611.5</v>
      </c>
      <c r="E21" s="11">
        <v>871.7</v>
      </c>
    </row>
    <row r="22" spans="1:5" ht="15">
      <c r="A22" s="22">
        <v>9</v>
      </c>
      <c r="B22" s="3" t="s">
        <v>59</v>
      </c>
      <c r="C22" s="10">
        <v>13</v>
      </c>
      <c r="D22" s="11">
        <v>574.6</v>
      </c>
      <c r="E22" s="11">
        <v>770.2</v>
      </c>
    </row>
    <row r="23" spans="1:5" ht="15">
      <c r="A23" s="22">
        <v>10</v>
      </c>
      <c r="B23" s="3" t="s">
        <v>71</v>
      </c>
      <c r="C23" s="10">
        <v>27</v>
      </c>
      <c r="D23" s="11">
        <v>99.4</v>
      </c>
      <c r="E23" s="11">
        <v>159.1</v>
      </c>
    </row>
    <row r="24" spans="1:5" ht="15">
      <c r="A24" s="22">
        <v>11</v>
      </c>
      <c r="B24" s="3" t="s">
        <v>49</v>
      </c>
      <c r="C24" s="10">
        <v>4</v>
      </c>
      <c r="D24" s="11">
        <v>1036.7</v>
      </c>
      <c r="E24" s="11">
        <v>2398.9</v>
      </c>
    </row>
    <row r="25" spans="1:5" ht="46.5">
      <c r="A25" s="22">
        <v>12</v>
      </c>
      <c r="B25" s="3" t="s">
        <v>50</v>
      </c>
      <c r="C25" s="10">
        <v>43</v>
      </c>
      <c r="D25" s="11">
        <v>982.3</v>
      </c>
      <c r="E25" s="11">
        <v>1934.5</v>
      </c>
    </row>
    <row r="26" spans="1:5" ht="15">
      <c r="A26" s="22">
        <v>13</v>
      </c>
      <c r="B26" s="3" t="s">
        <v>51</v>
      </c>
      <c r="C26" s="10">
        <v>36.5</v>
      </c>
      <c r="D26" s="11">
        <v>251.1</v>
      </c>
      <c r="E26" s="11">
        <v>393.2</v>
      </c>
    </row>
    <row r="27" spans="1:5" ht="15">
      <c r="A27" s="22">
        <v>14</v>
      </c>
      <c r="B27" s="3" t="s">
        <v>52</v>
      </c>
      <c r="C27" s="10">
        <v>13</v>
      </c>
      <c r="D27" s="11">
        <v>365.3</v>
      </c>
      <c r="E27" s="11">
        <v>540.8</v>
      </c>
    </row>
    <row r="28" spans="1:5" ht="30.75">
      <c r="A28" s="22">
        <v>15</v>
      </c>
      <c r="B28" s="3" t="s">
        <v>60</v>
      </c>
      <c r="C28" s="10">
        <v>9</v>
      </c>
      <c r="D28" s="11">
        <v>311.5</v>
      </c>
      <c r="E28" s="11">
        <v>473.4</v>
      </c>
    </row>
    <row r="29" spans="1:5" ht="15">
      <c r="A29" s="22">
        <v>16</v>
      </c>
      <c r="B29" s="3" t="s">
        <v>61</v>
      </c>
      <c r="C29" s="10">
        <v>11</v>
      </c>
      <c r="D29" s="11">
        <v>222.2</v>
      </c>
      <c r="E29" s="11">
        <v>333.7</v>
      </c>
    </row>
    <row r="30" spans="1:5" ht="15">
      <c r="A30" s="22">
        <v>17</v>
      </c>
      <c r="B30" s="3" t="s">
        <v>64</v>
      </c>
      <c r="C30" s="10">
        <v>14</v>
      </c>
      <c r="D30" s="11">
        <v>322.5</v>
      </c>
      <c r="E30" s="11">
        <v>463.9</v>
      </c>
    </row>
    <row r="31" spans="1:5" ht="15" hidden="1">
      <c r="A31" s="16"/>
      <c r="B31" s="3"/>
      <c r="C31" s="10"/>
      <c r="D31" s="11"/>
      <c r="E31" s="11"/>
    </row>
    <row r="32" spans="1:5" ht="15" hidden="1">
      <c r="A32" s="16"/>
      <c r="B32" s="3"/>
      <c r="C32" s="10"/>
      <c r="D32" s="11"/>
      <c r="E32" s="11"/>
    </row>
    <row r="33" spans="1:5" ht="15" hidden="1">
      <c r="A33" s="16"/>
      <c r="B33" s="3"/>
      <c r="C33" s="11"/>
      <c r="D33" s="11"/>
      <c r="E33" s="11"/>
    </row>
    <row r="34" spans="1:5" ht="15" hidden="1">
      <c r="A34" s="16"/>
      <c r="B34" s="3"/>
      <c r="C34" s="11"/>
      <c r="D34" s="11"/>
      <c r="E34" s="11"/>
    </row>
    <row r="35" spans="1:5" ht="15" hidden="1">
      <c r="A35" s="16"/>
      <c r="B35" s="3"/>
      <c r="C35" s="11"/>
      <c r="D35" s="11"/>
      <c r="E35" s="11"/>
    </row>
    <row r="36" spans="1:5" ht="15" hidden="1">
      <c r="A36" s="23"/>
      <c r="B36" s="3"/>
      <c r="C36" s="11"/>
      <c r="D36" s="11"/>
      <c r="E36" s="11"/>
    </row>
    <row r="37" spans="1:5" ht="15">
      <c r="A37" s="6"/>
      <c r="B37" s="26" t="s">
        <v>5</v>
      </c>
      <c r="C37" s="24">
        <f>SUM(C14:C36)</f>
        <v>486.5</v>
      </c>
      <c r="D37" s="24">
        <f>SUM(D14:D36)</f>
        <v>12289.6</v>
      </c>
      <c r="E37" s="24">
        <f>SUM(E14:E36)</f>
        <v>19389.600000000002</v>
      </c>
    </row>
    <row r="38" spans="3:5" ht="15">
      <c r="C38" s="5"/>
      <c r="D38" s="5"/>
      <c r="E38" s="5"/>
    </row>
    <row r="40" spans="2:5" ht="16.5" customHeight="1">
      <c r="B40" s="33" t="s">
        <v>56</v>
      </c>
      <c r="C40" s="33"/>
      <c r="D40" s="9"/>
      <c r="E40" s="9"/>
    </row>
    <row r="41" spans="2:5" ht="17.25" customHeight="1">
      <c r="B41" s="33" t="s">
        <v>53</v>
      </c>
      <c r="C41" s="33"/>
      <c r="D41" s="9"/>
      <c r="E41" s="9" t="s">
        <v>68</v>
      </c>
    </row>
    <row r="42" ht="15">
      <c r="B42" s="2"/>
    </row>
  </sheetData>
  <mergeCells count="17">
    <mergeCell ref="A8:E8"/>
    <mergeCell ref="A12:A13"/>
    <mergeCell ref="B12:B13"/>
    <mergeCell ref="B41:C41"/>
    <mergeCell ref="B40:C40"/>
    <mergeCell ref="A10:E10"/>
    <mergeCell ref="A9:E9"/>
    <mergeCell ref="D12:D13"/>
    <mergeCell ref="C12:C13"/>
    <mergeCell ref="E12:E13"/>
    <mergeCell ref="D5:E5"/>
    <mergeCell ref="D6:E6"/>
    <mergeCell ref="D7:E7"/>
    <mergeCell ref="D1:E1"/>
    <mergeCell ref="D2:E2"/>
    <mergeCell ref="D3:E3"/>
    <mergeCell ref="D4:E4"/>
  </mergeCells>
  <printOptions/>
  <pageMargins left="1.1811023622047245" right="0.3937007874015748" top="0.7874015748031497" bottom="0.3937007874015748" header="0.1968503937007874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B39"/>
  <sheetViews>
    <sheetView tabSelected="1" workbookViewId="0" topLeftCell="A37">
      <selection activeCell="E10" sqref="E10"/>
    </sheetView>
  </sheetViews>
  <sheetFormatPr defaultColWidth="9.00390625" defaultRowHeight="12.75"/>
  <cols>
    <col min="1" max="1" width="4.50390625" style="1" customWidth="1"/>
    <col min="2" max="2" width="38.625" style="1" customWidth="1"/>
    <col min="3" max="3" width="11.375" style="1" hidden="1" customWidth="1"/>
    <col min="4" max="4" width="14.625" style="1" hidden="1" customWidth="1"/>
    <col min="5" max="5" width="10.00390625" style="1" customWidth="1"/>
    <col min="6" max="6" width="14.50390625" style="1" customWidth="1"/>
    <col min="7" max="7" width="11.50390625" style="1" customWidth="1"/>
    <col min="8" max="8" width="14.125" style="1" customWidth="1"/>
    <col min="9" max="9" width="9.00390625" style="1" hidden="1" customWidth="1"/>
    <col min="10" max="21" width="0" style="1" hidden="1" customWidth="1"/>
    <col min="22" max="22" width="1.875" style="1" hidden="1" customWidth="1"/>
    <col min="23" max="23" width="9.125" style="1" customWidth="1"/>
    <col min="24" max="26" width="9.375" style="1" hidden="1" customWidth="1"/>
    <col min="27" max="28" width="9.50390625" style="1" hidden="1" customWidth="1"/>
    <col min="29" max="16384" width="9.125" style="1" customWidth="1"/>
  </cols>
  <sheetData>
    <row r="1" spans="6:8" ht="63.75" customHeight="1">
      <c r="F1" s="35" t="s">
        <v>76</v>
      </c>
      <c r="G1" s="35"/>
      <c r="H1" s="35"/>
    </row>
    <row r="2" spans="6:8" ht="15">
      <c r="F2" s="35" t="s">
        <v>77</v>
      </c>
      <c r="G2" s="35"/>
      <c r="H2" s="35"/>
    </row>
    <row r="3" spans="6:8" ht="15">
      <c r="F3" s="35" t="s">
        <v>54</v>
      </c>
      <c r="G3" s="35"/>
      <c r="H3" s="35"/>
    </row>
    <row r="4" spans="6:8" ht="15">
      <c r="F4" s="35" t="s">
        <v>79</v>
      </c>
      <c r="G4" s="35"/>
      <c r="H4" s="35"/>
    </row>
    <row r="5" spans="1:8" ht="10.5" customHeight="1">
      <c r="A5" s="37"/>
      <c r="B5" s="37"/>
      <c r="C5" s="37"/>
      <c r="D5" s="37"/>
      <c r="E5" s="37"/>
      <c r="F5" s="37"/>
      <c r="G5" s="37"/>
      <c r="H5" s="37"/>
    </row>
    <row r="6" spans="1:8" ht="18">
      <c r="A6" s="37" t="s">
        <v>65</v>
      </c>
      <c r="B6" s="37"/>
      <c r="C6" s="37"/>
      <c r="D6" s="37"/>
      <c r="E6" s="37"/>
      <c r="F6" s="37"/>
      <c r="G6" s="37"/>
      <c r="H6" s="37"/>
    </row>
    <row r="7" spans="1:8" ht="18">
      <c r="A7" s="37" t="s">
        <v>70</v>
      </c>
      <c r="B7" s="37"/>
      <c r="C7" s="37"/>
      <c r="D7" s="37"/>
      <c r="E7" s="37"/>
      <c r="F7" s="37"/>
      <c r="G7" s="37"/>
      <c r="H7" s="37"/>
    </row>
    <row r="8" ht="15">
      <c r="H8" s="12" t="s">
        <v>63</v>
      </c>
    </row>
    <row r="9" spans="1:8" ht="30.75" customHeight="1">
      <c r="A9" s="31" t="s">
        <v>0</v>
      </c>
      <c r="B9" s="32" t="s">
        <v>6</v>
      </c>
      <c r="C9" s="31" t="s">
        <v>7</v>
      </c>
      <c r="D9" s="31"/>
      <c r="E9" s="31" t="s">
        <v>67</v>
      </c>
      <c r="F9" s="31"/>
      <c r="G9" s="31" t="s">
        <v>66</v>
      </c>
      <c r="H9" s="31"/>
    </row>
    <row r="10" spans="1:28" ht="87" customHeight="1">
      <c r="A10" s="31"/>
      <c r="B10" s="32"/>
      <c r="C10" s="14" t="s">
        <v>32</v>
      </c>
      <c r="D10" s="14" t="s">
        <v>8</v>
      </c>
      <c r="E10" s="14" t="s">
        <v>32</v>
      </c>
      <c r="F10" s="15" t="s">
        <v>8</v>
      </c>
      <c r="G10" s="15" t="s">
        <v>32</v>
      </c>
      <c r="H10" s="15" t="s">
        <v>8</v>
      </c>
      <c r="I10" s="7" t="s">
        <v>31</v>
      </c>
      <c r="J10" s="8" t="s">
        <v>35</v>
      </c>
      <c r="K10" s="8" t="s">
        <v>38</v>
      </c>
      <c r="L10" s="8" t="s">
        <v>36</v>
      </c>
      <c r="M10" s="8" t="s">
        <v>31</v>
      </c>
      <c r="N10" s="8" t="s">
        <v>37</v>
      </c>
      <c r="O10" s="8" t="s">
        <v>33</v>
      </c>
      <c r="P10" s="8" t="s">
        <v>39</v>
      </c>
      <c r="Q10" s="8" t="s">
        <v>31</v>
      </c>
      <c r="R10" s="8" t="s">
        <v>40</v>
      </c>
      <c r="S10" s="8" t="s">
        <v>34</v>
      </c>
      <c r="T10" s="7" t="s">
        <v>41</v>
      </c>
      <c r="U10" s="7" t="s">
        <v>43</v>
      </c>
      <c r="V10" s="7" t="s">
        <v>42</v>
      </c>
      <c r="W10" s="7"/>
      <c r="X10" s="6">
        <v>1111</v>
      </c>
      <c r="Y10" s="6">
        <v>1120</v>
      </c>
      <c r="Z10" s="6" t="s">
        <v>73</v>
      </c>
      <c r="AA10" s="6" t="s">
        <v>74</v>
      </c>
      <c r="AB10" s="1" t="s">
        <v>75</v>
      </c>
    </row>
    <row r="11" spans="1:28" ht="18" customHeight="1">
      <c r="A11" s="16">
        <v>1</v>
      </c>
      <c r="B11" s="6" t="s">
        <v>9</v>
      </c>
      <c r="C11" s="4">
        <v>104</v>
      </c>
      <c r="D11" s="4">
        <v>33</v>
      </c>
      <c r="E11" s="17">
        <v>2294.4</v>
      </c>
      <c r="F11" s="18">
        <v>796.8</v>
      </c>
      <c r="G11" s="17">
        <v>3399.3</v>
      </c>
      <c r="H11" s="18">
        <v>1208.8</v>
      </c>
      <c r="I11" s="1">
        <v>1150</v>
      </c>
      <c r="J11" s="1">
        <f aca="true" t="shared" si="0" ref="J11:J32">F11+I11</f>
        <v>1946.8</v>
      </c>
      <c r="K11" s="1">
        <v>122000</v>
      </c>
      <c r="L11" s="1">
        <f aca="true" t="shared" si="1" ref="L11:L33">F11</f>
        <v>796.8</v>
      </c>
      <c r="N11" s="1">
        <f aca="true" t="shared" si="2" ref="N11:N32">L11+M11</f>
        <v>796.8</v>
      </c>
      <c r="O11" s="1">
        <v>120800</v>
      </c>
      <c r="P11" s="1">
        <f aca="true" t="shared" si="3" ref="P11:P33">L11</f>
        <v>796.8</v>
      </c>
      <c r="Q11" s="1">
        <v>1500</v>
      </c>
      <c r="R11" s="1">
        <f aca="true" t="shared" si="4" ref="R11:R22">P11+Q11</f>
        <v>2296.8</v>
      </c>
      <c r="S11" s="1">
        <v>122300</v>
      </c>
      <c r="T11" s="1">
        <f aca="true" t="shared" si="5" ref="T11:T32">K11+O11+S11</f>
        <v>365100</v>
      </c>
      <c r="U11" s="1">
        <f aca="true" t="shared" si="6" ref="U11:U32">V11-T11</f>
        <v>7500</v>
      </c>
      <c r="V11" s="1">
        <v>372600</v>
      </c>
      <c r="X11" s="1">
        <v>73700</v>
      </c>
      <c r="Y11" s="1">
        <v>28100</v>
      </c>
      <c r="Z11" s="1">
        <f>ROUND((Y11+X11)/1000,1)</f>
        <v>101.8</v>
      </c>
      <c r="AA11" s="27">
        <v>1107</v>
      </c>
      <c r="AB11" s="27">
        <f>AA11+Z11</f>
        <v>1208.8</v>
      </c>
    </row>
    <row r="12" spans="1:28" ht="18" customHeight="1">
      <c r="A12" s="16">
        <v>2</v>
      </c>
      <c r="B12" s="6" t="s">
        <v>10</v>
      </c>
      <c r="C12" s="4">
        <v>85</v>
      </c>
      <c r="D12" s="4">
        <v>28</v>
      </c>
      <c r="E12" s="17">
        <v>1953.9</v>
      </c>
      <c r="F12" s="18">
        <v>702.6</v>
      </c>
      <c r="G12" s="17">
        <v>2870.7</v>
      </c>
      <c r="H12" s="18">
        <v>1054.2</v>
      </c>
      <c r="I12" s="1">
        <v>1350</v>
      </c>
      <c r="J12" s="1">
        <f t="shared" si="0"/>
        <v>2052.6</v>
      </c>
      <c r="K12" s="1">
        <v>95300</v>
      </c>
      <c r="L12" s="1">
        <f t="shared" si="1"/>
        <v>702.6</v>
      </c>
      <c r="N12" s="1">
        <f t="shared" si="2"/>
        <v>702.6</v>
      </c>
      <c r="O12" s="1">
        <v>94000</v>
      </c>
      <c r="P12" s="1">
        <f t="shared" si="3"/>
        <v>702.6</v>
      </c>
      <c r="R12" s="1">
        <f t="shared" si="4"/>
        <v>702.6</v>
      </c>
      <c r="S12" s="1">
        <v>94000</v>
      </c>
      <c r="T12" s="1">
        <f t="shared" si="5"/>
        <v>283300</v>
      </c>
      <c r="U12" s="1">
        <f t="shared" si="6"/>
        <v>5800</v>
      </c>
      <c r="V12" s="1">
        <v>289100</v>
      </c>
      <c r="X12" s="1">
        <v>66900</v>
      </c>
      <c r="Y12" s="1">
        <v>25500</v>
      </c>
      <c r="Z12" s="1">
        <f aca="true" t="shared" si="7" ref="Z12:Z32">ROUND((Y12+X12)/1000,1)</f>
        <v>92.4</v>
      </c>
      <c r="AA12" s="27">
        <v>961.8</v>
      </c>
      <c r="AB12" s="27">
        <f aca="true" t="shared" si="8" ref="AB12:AB32">AA12+Z12</f>
        <v>1054.2</v>
      </c>
    </row>
    <row r="13" spans="1:28" ht="18" customHeight="1">
      <c r="A13" s="16">
        <v>3</v>
      </c>
      <c r="B13" s="6" t="s">
        <v>11</v>
      </c>
      <c r="C13" s="4">
        <v>91</v>
      </c>
      <c r="D13" s="4">
        <v>29</v>
      </c>
      <c r="E13" s="17">
        <v>2037.9</v>
      </c>
      <c r="F13" s="18">
        <v>729.5</v>
      </c>
      <c r="G13" s="17">
        <v>2957.2</v>
      </c>
      <c r="H13" s="18">
        <v>1084</v>
      </c>
      <c r="J13" s="1">
        <f t="shared" si="0"/>
        <v>729.5</v>
      </c>
      <c r="K13" s="1">
        <v>97500</v>
      </c>
      <c r="L13" s="1">
        <f t="shared" si="1"/>
        <v>729.5</v>
      </c>
      <c r="M13" s="1">
        <v>1150</v>
      </c>
      <c r="N13" s="1">
        <f t="shared" si="2"/>
        <v>1879.5</v>
      </c>
      <c r="O13" s="1">
        <v>98600</v>
      </c>
      <c r="P13" s="1">
        <f t="shared" si="3"/>
        <v>729.5</v>
      </c>
      <c r="Q13" s="1">
        <v>1500</v>
      </c>
      <c r="R13" s="1">
        <f t="shared" si="4"/>
        <v>2229.5</v>
      </c>
      <c r="S13" s="1">
        <v>99000</v>
      </c>
      <c r="T13" s="1">
        <f t="shared" si="5"/>
        <v>295100</v>
      </c>
      <c r="U13" s="1">
        <f t="shared" si="6"/>
        <v>6000</v>
      </c>
      <c r="V13" s="1">
        <v>301100</v>
      </c>
      <c r="X13" s="1">
        <v>69500</v>
      </c>
      <c r="Y13" s="1">
        <v>26500</v>
      </c>
      <c r="Z13" s="1">
        <f t="shared" si="7"/>
        <v>96</v>
      </c>
      <c r="AA13" s="27">
        <v>988</v>
      </c>
      <c r="AB13" s="27">
        <f t="shared" si="8"/>
        <v>1084</v>
      </c>
    </row>
    <row r="14" spans="1:28" ht="18" customHeight="1">
      <c r="A14" s="16">
        <v>4</v>
      </c>
      <c r="B14" s="6" t="s">
        <v>12</v>
      </c>
      <c r="C14" s="4">
        <v>72</v>
      </c>
      <c r="D14" s="4">
        <v>26</v>
      </c>
      <c r="E14" s="17">
        <v>1737.1</v>
      </c>
      <c r="F14" s="18">
        <v>644.6</v>
      </c>
      <c r="G14" s="17">
        <v>2563.8</v>
      </c>
      <c r="H14" s="18">
        <v>974.5</v>
      </c>
      <c r="J14" s="1">
        <f t="shared" si="0"/>
        <v>644.6</v>
      </c>
      <c r="K14" s="1">
        <v>75000</v>
      </c>
      <c r="L14" s="1">
        <f t="shared" si="1"/>
        <v>644.6</v>
      </c>
      <c r="N14" s="1">
        <f t="shared" si="2"/>
        <v>644.6</v>
      </c>
      <c r="O14" s="1">
        <v>75000</v>
      </c>
      <c r="P14" s="1">
        <f t="shared" si="3"/>
        <v>644.6</v>
      </c>
      <c r="R14" s="1">
        <f t="shared" si="4"/>
        <v>644.6</v>
      </c>
      <c r="S14" s="1">
        <v>75000</v>
      </c>
      <c r="T14" s="1">
        <f t="shared" si="5"/>
        <v>225000</v>
      </c>
      <c r="U14" s="1">
        <f t="shared" si="6"/>
        <v>4800</v>
      </c>
      <c r="V14" s="1">
        <v>229800</v>
      </c>
      <c r="X14" s="1">
        <v>58700</v>
      </c>
      <c r="Y14" s="1">
        <v>22400</v>
      </c>
      <c r="Z14" s="1">
        <f t="shared" si="7"/>
        <v>81.1</v>
      </c>
      <c r="AA14" s="27">
        <v>893.4</v>
      </c>
      <c r="AB14" s="27">
        <f t="shared" si="8"/>
        <v>974.5</v>
      </c>
    </row>
    <row r="15" spans="1:28" ht="18" customHeight="1">
      <c r="A15" s="16">
        <v>5</v>
      </c>
      <c r="B15" s="6" t="s">
        <v>13</v>
      </c>
      <c r="C15" s="4">
        <v>88</v>
      </c>
      <c r="D15" s="4">
        <v>28</v>
      </c>
      <c r="E15" s="17">
        <v>1963.1</v>
      </c>
      <c r="F15" s="18">
        <v>639.5</v>
      </c>
      <c r="G15" s="17">
        <v>2912.5</v>
      </c>
      <c r="H15" s="18">
        <v>982.1</v>
      </c>
      <c r="I15" s="1">
        <v>950</v>
      </c>
      <c r="J15" s="1">
        <f t="shared" si="0"/>
        <v>1589.5</v>
      </c>
      <c r="K15" s="1">
        <v>96100</v>
      </c>
      <c r="L15" s="1">
        <f t="shared" si="1"/>
        <v>639.5</v>
      </c>
      <c r="M15" s="1">
        <v>1600</v>
      </c>
      <c r="N15" s="1">
        <f t="shared" si="2"/>
        <v>2239.5</v>
      </c>
      <c r="O15" s="1">
        <v>96800</v>
      </c>
      <c r="P15" s="1">
        <f t="shared" si="3"/>
        <v>639.5</v>
      </c>
      <c r="R15" s="1">
        <f t="shared" si="4"/>
        <v>639.5</v>
      </c>
      <c r="S15" s="1">
        <v>95200</v>
      </c>
      <c r="T15" s="1">
        <f t="shared" si="5"/>
        <v>288100</v>
      </c>
      <c r="U15" s="1">
        <f t="shared" si="6"/>
        <v>6000</v>
      </c>
      <c r="V15" s="1">
        <v>294100</v>
      </c>
      <c r="X15" s="1">
        <v>60900</v>
      </c>
      <c r="Y15" s="1">
        <v>23200</v>
      </c>
      <c r="Z15" s="1">
        <f t="shared" si="7"/>
        <v>84.1</v>
      </c>
      <c r="AA15" s="27">
        <v>898</v>
      </c>
      <c r="AB15" s="27">
        <f t="shared" si="8"/>
        <v>982.1</v>
      </c>
    </row>
    <row r="16" spans="1:28" ht="18" customHeight="1">
      <c r="A16" s="16">
        <v>6</v>
      </c>
      <c r="B16" s="6" t="s">
        <v>14</v>
      </c>
      <c r="C16" s="4">
        <v>87</v>
      </c>
      <c r="D16" s="4">
        <v>27</v>
      </c>
      <c r="E16" s="17">
        <v>1966.9</v>
      </c>
      <c r="F16" s="18">
        <v>698</v>
      </c>
      <c r="G16" s="17">
        <v>2953.8</v>
      </c>
      <c r="H16" s="18">
        <v>1068.7</v>
      </c>
      <c r="J16" s="1">
        <f t="shared" si="0"/>
        <v>698</v>
      </c>
      <c r="K16" s="1">
        <v>95200</v>
      </c>
      <c r="L16" s="1">
        <f t="shared" si="1"/>
        <v>698</v>
      </c>
      <c r="N16" s="1">
        <f t="shared" si="2"/>
        <v>698</v>
      </c>
      <c r="O16" s="1">
        <v>95200</v>
      </c>
      <c r="P16" s="1">
        <f t="shared" si="3"/>
        <v>698</v>
      </c>
      <c r="Q16" s="1">
        <v>2970</v>
      </c>
      <c r="R16" s="1">
        <f t="shared" si="4"/>
        <v>3668</v>
      </c>
      <c r="S16" s="1">
        <v>98100</v>
      </c>
      <c r="T16" s="1">
        <f t="shared" si="5"/>
        <v>288500</v>
      </c>
      <c r="U16" s="1">
        <f t="shared" si="6"/>
        <v>6000</v>
      </c>
      <c r="V16" s="1">
        <v>294500</v>
      </c>
      <c r="X16" s="1">
        <v>61600</v>
      </c>
      <c r="Y16" s="1">
        <v>23500</v>
      </c>
      <c r="Z16" s="1">
        <f t="shared" si="7"/>
        <v>85.1</v>
      </c>
      <c r="AA16" s="27">
        <v>983.6</v>
      </c>
      <c r="AB16" s="27">
        <f t="shared" si="8"/>
        <v>1068.6999999999998</v>
      </c>
    </row>
    <row r="17" spans="1:28" ht="18" customHeight="1">
      <c r="A17" s="16">
        <v>7</v>
      </c>
      <c r="B17" s="6" t="s">
        <v>15</v>
      </c>
      <c r="C17" s="4">
        <v>115</v>
      </c>
      <c r="D17" s="4">
        <v>32</v>
      </c>
      <c r="E17" s="17">
        <v>2580.8</v>
      </c>
      <c r="F17" s="18">
        <v>740.6</v>
      </c>
      <c r="G17" s="17">
        <v>3746.2</v>
      </c>
      <c r="H17" s="18">
        <v>1125</v>
      </c>
      <c r="I17" s="1">
        <v>1350</v>
      </c>
      <c r="J17" s="1">
        <f t="shared" si="0"/>
        <v>2090.6</v>
      </c>
      <c r="K17" s="1">
        <v>135400</v>
      </c>
      <c r="L17" s="1">
        <f t="shared" si="1"/>
        <v>740.6</v>
      </c>
      <c r="M17" s="1">
        <v>1450</v>
      </c>
      <c r="N17" s="1">
        <f t="shared" si="2"/>
        <v>2190.6</v>
      </c>
      <c r="O17" s="1">
        <v>135500</v>
      </c>
      <c r="P17" s="1">
        <f t="shared" si="3"/>
        <v>740.6</v>
      </c>
      <c r="R17" s="1">
        <f t="shared" si="4"/>
        <v>740.6</v>
      </c>
      <c r="S17" s="1">
        <v>134100</v>
      </c>
      <c r="T17" s="1">
        <f t="shared" si="5"/>
        <v>405000</v>
      </c>
      <c r="U17" s="1">
        <f t="shared" si="6"/>
        <v>8100</v>
      </c>
      <c r="V17" s="1">
        <v>413100</v>
      </c>
      <c r="X17" s="1">
        <v>68400</v>
      </c>
      <c r="Y17" s="1">
        <v>26100</v>
      </c>
      <c r="Z17" s="1">
        <f t="shared" si="7"/>
        <v>94.5</v>
      </c>
      <c r="AA17" s="27">
        <v>1030.5</v>
      </c>
      <c r="AB17" s="27">
        <f t="shared" si="8"/>
        <v>1125</v>
      </c>
    </row>
    <row r="18" spans="1:28" ht="18" customHeight="1">
      <c r="A18" s="16">
        <v>8</v>
      </c>
      <c r="B18" s="6" t="s">
        <v>16</v>
      </c>
      <c r="C18" s="4">
        <v>84</v>
      </c>
      <c r="D18" s="4">
        <v>28</v>
      </c>
      <c r="E18" s="17">
        <v>1875.8</v>
      </c>
      <c r="F18" s="18">
        <v>655</v>
      </c>
      <c r="G18" s="17">
        <v>2709</v>
      </c>
      <c r="H18" s="18">
        <v>967.8</v>
      </c>
      <c r="J18" s="1">
        <f t="shared" si="0"/>
        <v>655</v>
      </c>
      <c r="K18" s="1">
        <v>92700</v>
      </c>
      <c r="L18" s="1">
        <f t="shared" si="1"/>
        <v>655</v>
      </c>
      <c r="N18" s="1">
        <f t="shared" si="2"/>
        <v>655</v>
      </c>
      <c r="O18" s="1">
        <v>92700</v>
      </c>
      <c r="P18" s="1">
        <f t="shared" si="3"/>
        <v>655</v>
      </c>
      <c r="R18" s="1">
        <f t="shared" si="4"/>
        <v>655</v>
      </c>
      <c r="S18" s="1">
        <v>92700</v>
      </c>
      <c r="T18" s="1">
        <f t="shared" si="5"/>
        <v>278100</v>
      </c>
      <c r="U18" s="1">
        <f t="shared" si="6"/>
        <v>5800</v>
      </c>
      <c r="V18" s="1">
        <v>283900</v>
      </c>
      <c r="X18" s="1">
        <v>62400</v>
      </c>
      <c r="Y18" s="1">
        <v>23800</v>
      </c>
      <c r="Z18" s="1">
        <f t="shared" si="7"/>
        <v>86.2</v>
      </c>
      <c r="AA18" s="27">
        <v>881.6</v>
      </c>
      <c r="AB18" s="27">
        <f t="shared" si="8"/>
        <v>967.8</v>
      </c>
    </row>
    <row r="19" spans="1:28" ht="18" customHeight="1">
      <c r="A19" s="16">
        <v>9</v>
      </c>
      <c r="B19" s="6" t="s">
        <v>17</v>
      </c>
      <c r="C19" s="4">
        <v>87</v>
      </c>
      <c r="D19" s="4">
        <v>29</v>
      </c>
      <c r="E19" s="17">
        <v>2034.6</v>
      </c>
      <c r="F19" s="18">
        <v>758.4</v>
      </c>
      <c r="G19" s="17">
        <v>2995.9</v>
      </c>
      <c r="H19" s="18">
        <v>1132.9</v>
      </c>
      <c r="I19" s="1">
        <v>5300</v>
      </c>
      <c r="J19" s="1">
        <f t="shared" si="0"/>
        <v>6058.4</v>
      </c>
      <c r="K19" s="1">
        <v>99300</v>
      </c>
      <c r="L19" s="1">
        <f t="shared" si="1"/>
        <v>758.4</v>
      </c>
      <c r="M19" s="1">
        <v>1500</v>
      </c>
      <c r="N19" s="1">
        <f t="shared" si="2"/>
        <v>2258.4</v>
      </c>
      <c r="O19" s="1">
        <v>95500</v>
      </c>
      <c r="P19" s="1">
        <f t="shared" si="3"/>
        <v>758.4</v>
      </c>
      <c r="Q19" s="1">
        <v>2350</v>
      </c>
      <c r="R19" s="1">
        <f t="shared" si="4"/>
        <v>3108.4</v>
      </c>
      <c r="S19" s="1">
        <v>96300</v>
      </c>
      <c r="T19" s="1">
        <f t="shared" si="5"/>
        <v>291100</v>
      </c>
      <c r="U19" s="1">
        <f t="shared" si="6"/>
        <v>5800</v>
      </c>
      <c r="V19" s="1">
        <v>296900</v>
      </c>
      <c r="X19" s="1">
        <v>66600</v>
      </c>
      <c r="Y19" s="1">
        <v>25400</v>
      </c>
      <c r="Z19" s="1">
        <f t="shared" si="7"/>
        <v>92</v>
      </c>
      <c r="AA19" s="27">
        <v>1040.9</v>
      </c>
      <c r="AB19" s="27">
        <f t="shared" si="8"/>
        <v>1132.9</v>
      </c>
    </row>
    <row r="20" spans="1:28" ht="18" customHeight="1">
      <c r="A20" s="16">
        <v>10</v>
      </c>
      <c r="B20" s="6" t="s">
        <v>18</v>
      </c>
      <c r="C20" s="4">
        <v>76</v>
      </c>
      <c r="D20" s="4">
        <v>27</v>
      </c>
      <c r="E20" s="17">
        <v>1772</v>
      </c>
      <c r="F20" s="18">
        <v>640.7</v>
      </c>
      <c r="G20" s="17">
        <v>2571.9</v>
      </c>
      <c r="H20" s="18">
        <v>943</v>
      </c>
      <c r="I20" s="1">
        <v>2750</v>
      </c>
      <c r="J20" s="1">
        <f t="shared" si="0"/>
        <v>3390.7</v>
      </c>
      <c r="K20" s="1">
        <v>78800</v>
      </c>
      <c r="L20" s="1">
        <f t="shared" si="1"/>
        <v>640.7</v>
      </c>
      <c r="N20" s="1">
        <f t="shared" si="2"/>
        <v>640.7</v>
      </c>
      <c r="O20" s="1">
        <v>76100</v>
      </c>
      <c r="P20" s="1">
        <f t="shared" si="3"/>
        <v>640.7</v>
      </c>
      <c r="Q20" s="1">
        <v>1100</v>
      </c>
      <c r="R20" s="1">
        <f t="shared" si="4"/>
        <v>1740.7</v>
      </c>
      <c r="S20" s="1">
        <v>77100</v>
      </c>
      <c r="T20" s="1">
        <f t="shared" si="5"/>
        <v>232000</v>
      </c>
      <c r="U20" s="1">
        <f t="shared" si="6"/>
        <v>4700</v>
      </c>
      <c r="V20" s="1">
        <v>236700</v>
      </c>
      <c r="X20" s="1">
        <v>58200</v>
      </c>
      <c r="Y20" s="1">
        <v>22200</v>
      </c>
      <c r="Z20" s="1">
        <f t="shared" si="7"/>
        <v>80.4</v>
      </c>
      <c r="AA20" s="27">
        <v>862.6</v>
      </c>
      <c r="AB20" s="27">
        <f t="shared" si="8"/>
        <v>943</v>
      </c>
    </row>
    <row r="21" spans="1:28" ht="18" customHeight="1">
      <c r="A21" s="16">
        <v>11</v>
      </c>
      <c r="B21" s="6" t="s">
        <v>19</v>
      </c>
      <c r="C21" s="4">
        <v>88</v>
      </c>
      <c r="D21" s="4">
        <v>29</v>
      </c>
      <c r="E21" s="17">
        <v>1958.2</v>
      </c>
      <c r="F21" s="18">
        <v>728.1</v>
      </c>
      <c r="G21" s="17">
        <v>2872</v>
      </c>
      <c r="H21" s="18">
        <v>1084.3</v>
      </c>
      <c r="I21" s="1">
        <v>1020</v>
      </c>
      <c r="J21" s="1">
        <f t="shared" si="0"/>
        <v>1748.1</v>
      </c>
      <c r="K21" s="1">
        <v>94800</v>
      </c>
      <c r="L21" s="1">
        <f t="shared" si="1"/>
        <v>728.1</v>
      </c>
      <c r="M21" s="1">
        <v>2580</v>
      </c>
      <c r="N21" s="1">
        <f t="shared" si="2"/>
        <v>3308.1</v>
      </c>
      <c r="O21" s="1">
        <v>96400</v>
      </c>
      <c r="P21" s="1">
        <f t="shared" si="3"/>
        <v>728.1</v>
      </c>
      <c r="Q21" s="1">
        <v>1600</v>
      </c>
      <c r="R21" s="1">
        <f t="shared" si="4"/>
        <v>2328.1</v>
      </c>
      <c r="S21" s="1">
        <v>95400</v>
      </c>
      <c r="T21" s="1">
        <f t="shared" si="5"/>
        <v>286600</v>
      </c>
      <c r="U21" s="1">
        <f t="shared" si="6"/>
        <v>5800</v>
      </c>
      <c r="V21" s="1">
        <v>292400</v>
      </c>
      <c r="X21" s="1">
        <v>79300</v>
      </c>
      <c r="Y21" s="1">
        <v>26000</v>
      </c>
      <c r="Z21" s="1">
        <f t="shared" si="7"/>
        <v>105.3</v>
      </c>
      <c r="AA21" s="27">
        <v>979</v>
      </c>
      <c r="AB21" s="27">
        <f t="shared" si="8"/>
        <v>1084.3000000000002</v>
      </c>
    </row>
    <row r="22" spans="1:28" ht="18" customHeight="1">
      <c r="A22" s="16">
        <v>12</v>
      </c>
      <c r="B22" s="6" t="s">
        <v>20</v>
      </c>
      <c r="C22" s="4">
        <v>88.5</v>
      </c>
      <c r="D22" s="4">
        <v>27.5</v>
      </c>
      <c r="E22" s="17">
        <v>2004.7</v>
      </c>
      <c r="F22" s="18">
        <v>644.2</v>
      </c>
      <c r="G22" s="17">
        <v>2948.9</v>
      </c>
      <c r="H22" s="18">
        <v>985.2</v>
      </c>
      <c r="J22" s="1">
        <f t="shared" si="0"/>
        <v>644.2</v>
      </c>
      <c r="K22" s="1">
        <v>95800</v>
      </c>
      <c r="L22" s="1">
        <f t="shared" si="1"/>
        <v>644.2</v>
      </c>
      <c r="N22" s="1">
        <f t="shared" si="2"/>
        <v>644.2</v>
      </c>
      <c r="O22" s="1">
        <v>95800</v>
      </c>
      <c r="P22" s="1">
        <f t="shared" si="3"/>
        <v>644.2</v>
      </c>
      <c r="R22" s="1">
        <f t="shared" si="4"/>
        <v>644.2</v>
      </c>
      <c r="S22" s="1">
        <v>95800</v>
      </c>
      <c r="T22" s="1">
        <f t="shared" si="5"/>
        <v>287400</v>
      </c>
      <c r="U22" s="1">
        <f t="shared" si="6"/>
        <v>5900</v>
      </c>
      <c r="V22" s="1">
        <v>293300</v>
      </c>
      <c r="X22" s="1">
        <v>61300</v>
      </c>
      <c r="Y22" s="1">
        <v>23400</v>
      </c>
      <c r="Z22" s="1">
        <f t="shared" si="7"/>
        <v>84.7</v>
      </c>
      <c r="AA22" s="27">
        <v>900.5</v>
      </c>
      <c r="AB22" s="27">
        <f t="shared" si="8"/>
        <v>985.2</v>
      </c>
    </row>
    <row r="23" spans="1:28" ht="18" customHeight="1">
      <c r="A23" s="16">
        <v>13</v>
      </c>
      <c r="B23" s="6" t="s">
        <v>21</v>
      </c>
      <c r="C23" s="4">
        <v>101</v>
      </c>
      <c r="D23" s="4">
        <v>31</v>
      </c>
      <c r="E23" s="17">
        <v>2258.1</v>
      </c>
      <c r="F23" s="18">
        <v>711.9</v>
      </c>
      <c r="G23" s="17">
        <v>3364.7</v>
      </c>
      <c r="H23" s="18">
        <v>1109.1</v>
      </c>
      <c r="J23" s="1">
        <f t="shared" si="0"/>
        <v>711.9</v>
      </c>
      <c r="K23" s="1">
        <v>117000</v>
      </c>
      <c r="L23" s="1">
        <f t="shared" si="1"/>
        <v>711.9</v>
      </c>
      <c r="N23" s="1">
        <f t="shared" si="2"/>
        <v>711.9</v>
      </c>
      <c r="O23" s="1">
        <v>117000</v>
      </c>
      <c r="P23" s="1">
        <f t="shared" si="3"/>
        <v>711.9</v>
      </c>
      <c r="R23" s="1">
        <v>116991</v>
      </c>
      <c r="S23" s="1">
        <v>117000</v>
      </c>
      <c r="T23" s="1">
        <f t="shared" si="5"/>
        <v>351000</v>
      </c>
      <c r="U23" s="1">
        <f t="shared" si="6"/>
        <v>7500</v>
      </c>
      <c r="V23" s="1">
        <v>358500</v>
      </c>
      <c r="X23" s="1">
        <v>67800</v>
      </c>
      <c r="Y23" s="1">
        <v>25800</v>
      </c>
      <c r="Z23" s="1">
        <f t="shared" si="7"/>
        <v>93.6</v>
      </c>
      <c r="AA23" s="27">
        <v>1015.5</v>
      </c>
      <c r="AB23" s="27">
        <f t="shared" si="8"/>
        <v>1109.1000000000001</v>
      </c>
    </row>
    <row r="24" spans="1:28" ht="18" customHeight="1">
      <c r="A24" s="16">
        <v>14</v>
      </c>
      <c r="B24" s="6" t="s">
        <v>22</v>
      </c>
      <c r="C24" s="4">
        <v>86</v>
      </c>
      <c r="D24" s="4">
        <v>27</v>
      </c>
      <c r="E24" s="17">
        <v>1982.8</v>
      </c>
      <c r="F24" s="18">
        <v>652.9</v>
      </c>
      <c r="G24" s="17">
        <v>2899.2</v>
      </c>
      <c r="H24" s="18">
        <v>985.5</v>
      </c>
      <c r="J24" s="1">
        <f t="shared" si="0"/>
        <v>652.9</v>
      </c>
      <c r="K24" s="1">
        <v>92600</v>
      </c>
      <c r="L24" s="1">
        <f t="shared" si="1"/>
        <v>652.9</v>
      </c>
      <c r="M24" s="1">
        <v>1100</v>
      </c>
      <c r="N24" s="1">
        <f t="shared" si="2"/>
        <v>1752.9</v>
      </c>
      <c r="O24" s="1">
        <v>93700</v>
      </c>
      <c r="P24" s="1">
        <f t="shared" si="3"/>
        <v>652.9</v>
      </c>
      <c r="R24" s="1">
        <f aca="true" t="shared" si="9" ref="R24:R32">P24+Q24</f>
        <v>652.9</v>
      </c>
      <c r="S24" s="1">
        <v>92600</v>
      </c>
      <c r="T24" s="1">
        <f t="shared" si="5"/>
        <v>278900</v>
      </c>
      <c r="U24" s="1">
        <f t="shared" si="6"/>
        <v>5500</v>
      </c>
      <c r="V24" s="1">
        <v>284400</v>
      </c>
      <c r="X24" s="1">
        <v>61100</v>
      </c>
      <c r="Y24" s="1">
        <v>23300</v>
      </c>
      <c r="Z24" s="1">
        <f t="shared" si="7"/>
        <v>84.4</v>
      </c>
      <c r="AA24" s="27">
        <v>901.1</v>
      </c>
      <c r="AB24" s="27">
        <f t="shared" si="8"/>
        <v>985.4999999999999</v>
      </c>
    </row>
    <row r="25" spans="1:28" ht="18" customHeight="1">
      <c r="A25" s="16">
        <v>15</v>
      </c>
      <c r="B25" s="6" t="s">
        <v>23</v>
      </c>
      <c r="C25" s="4">
        <v>104</v>
      </c>
      <c r="D25" s="4">
        <v>32</v>
      </c>
      <c r="E25" s="17">
        <v>2253.6</v>
      </c>
      <c r="F25" s="18">
        <v>727.2</v>
      </c>
      <c r="G25" s="17">
        <v>3325.7</v>
      </c>
      <c r="H25" s="18">
        <v>1111</v>
      </c>
      <c r="J25" s="1">
        <f t="shared" si="0"/>
        <v>727.2</v>
      </c>
      <c r="K25" s="1">
        <v>128100</v>
      </c>
      <c r="L25" s="1">
        <f t="shared" si="1"/>
        <v>727.2</v>
      </c>
      <c r="N25" s="1">
        <f t="shared" si="2"/>
        <v>727.2</v>
      </c>
      <c r="O25" s="1">
        <v>128100</v>
      </c>
      <c r="P25" s="1">
        <f t="shared" si="3"/>
        <v>727.2</v>
      </c>
      <c r="Q25" s="1">
        <v>1500</v>
      </c>
      <c r="R25" s="1">
        <f t="shared" si="9"/>
        <v>2227.2</v>
      </c>
      <c r="S25" s="1">
        <v>129600</v>
      </c>
      <c r="T25" s="1">
        <f t="shared" si="5"/>
        <v>385800</v>
      </c>
      <c r="U25" s="1">
        <f t="shared" si="6"/>
        <v>7900</v>
      </c>
      <c r="V25" s="1">
        <v>393700</v>
      </c>
      <c r="X25" s="1">
        <v>69200</v>
      </c>
      <c r="Y25" s="1">
        <v>26400</v>
      </c>
      <c r="Z25" s="1">
        <f t="shared" si="7"/>
        <v>95.6</v>
      </c>
      <c r="AA25" s="27">
        <v>1015.4</v>
      </c>
      <c r="AB25" s="27">
        <f t="shared" si="8"/>
        <v>1111</v>
      </c>
    </row>
    <row r="26" spans="1:28" ht="18" customHeight="1">
      <c r="A26" s="16">
        <v>16</v>
      </c>
      <c r="B26" s="6" t="s">
        <v>24</v>
      </c>
      <c r="C26" s="4">
        <v>102</v>
      </c>
      <c r="D26" s="4">
        <v>32</v>
      </c>
      <c r="E26" s="17">
        <v>2301.3</v>
      </c>
      <c r="F26" s="18">
        <v>763.3</v>
      </c>
      <c r="G26" s="17">
        <v>3386</v>
      </c>
      <c r="H26" s="18">
        <v>1152.2</v>
      </c>
      <c r="I26" s="1">
        <v>1500</v>
      </c>
      <c r="J26" s="1">
        <f t="shared" si="0"/>
        <v>2263.3</v>
      </c>
      <c r="K26" s="1">
        <v>125800</v>
      </c>
      <c r="L26" s="1">
        <f t="shared" si="1"/>
        <v>763.3</v>
      </c>
      <c r="M26" s="1">
        <v>1600</v>
      </c>
      <c r="N26" s="1">
        <f t="shared" si="2"/>
        <v>2363.3</v>
      </c>
      <c r="O26" s="1">
        <v>125900</v>
      </c>
      <c r="P26" s="1">
        <f t="shared" si="3"/>
        <v>763.3</v>
      </c>
      <c r="R26" s="1">
        <f t="shared" si="9"/>
        <v>763.3</v>
      </c>
      <c r="S26" s="1">
        <v>124300</v>
      </c>
      <c r="T26" s="1">
        <f t="shared" si="5"/>
        <v>376000</v>
      </c>
      <c r="U26" s="1">
        <f t="shared" si="6"/>
        <v>8300</v>
      </c>
      <c r="V26" s="1">
        <v>384300</v>
      </c>
      <c r="X26" s="1">
        <v>99400</v>
      </c>
      <c r="Y26" s="1">
        <v>26600</v>
      </c>
      <c r="Z26" s="1">
        <f t="shared" si="7"/>
        <v>126</v>
      </c>
      <c r="AA26" s="27">
        <v>1026.2</v>
      </c>
      <c r="AB26" s="27">
        <f t="shared" si="8"/>
        <v>1152.2</v>
      </c>
    </row>
    <row r="27" spans="1:28" ht="18" customHeight="1">
      <c r="A27" s="16">
        <v>17</v>
      </c>
      <c r="B27" s="6" t="s">
        <v>25</v>
      </c>
      <c r="C27" s="4">
        <v>83</v>
      </c>
      <c r="D27" s="4">
        <v>28</v>
      </c>
      <c r="E27" s="17">
        <v>1846.6</v>
      </c>
      <c r="F27" s="18">
        <v>628.9</v>
      </c>
      <c r="G27" s="17">
        <v>2696.4</v>
      </c>
      <c r="H27" s="18">
        <v>943.2</v>
      </c>
      <c r="J27" s="1">
        <f t="shared" si="0"/>
        <v>628.9</v>
      </c>
      <c r="K27" s="1">
        <v>92600</v>
      </c>
      <c r="L27" s="1">
        <f t="shared" si="1"/>
        <v>628.9</v>
      </c>
      <c r="N27" s="1">
        <f t="shared" si="2"/>
        <v>628.9</v>
      </c>
      <c r="O27" s="1">
        <v>92600</v>
      </c>
      <c r="P27" s="1">
        <f t="shared" si="3"/>
        <v>628.9</v>
      </c>
      <c r="R27" s="1">
        <f t="shared" si="9"/>
        <v>628.9</v>
      </c>
      <c r="S27" s="1">
        <v>92600</v>
      </c>
      <c r="T27" s="1">
        <f t="shared" si="5"/>
        <v>277800</v>
      </c>
      <c r="U27" s="1">
        <f t="shared" si="6"/>
        <v>5600</v>
      </c>
      <c r="V27" s="1">
        <v>283400</v>
      </c>
      <c r="X27" s="1">
        <v>59900</v>
      </c>
      <c r="Y27" s="1">
        <v>22800</v>
      </c>
      <c r="Z27" s="1">
        <f t="shared" si="7"/>
        <v>82.7</v>
      </c>
      <c r="AA27" s="27">
        <v>860.5</v>
      </c>
      <c r="AB27" s="27">
        <f t="shared" si="8"/>
        <v>943.2000000000002</v>
      </c>
    </row>
    <row r="28" spans="1:28" ht="18" customHeight="1">
      <c r="A28" s="16">
        <v>18</v>
      </c>
      <c r="B28" s="6" t="s">
        <v>26</v>
      </c>
      <c r="C28" s="4">
        <v>75</v>
      </c>
      <c r="D28" s="4">
        <v>27</v>
      </c>
      <c r="E28" s="17">
        <v>1699.1</v>
      </c>
      <c r="F28" s="18">
        <v>641.2</v>
      </c>
      <c r="G28" s="17">
        <v>2468.5</v>
      </c>
      <c r="H28" s="18">
        <v>941.3</v>
      </c>
      <c r="J28" s="1">
        <f t="shared" si="0"/>
        <v>641.2</v>
      </c>
      <c r="K28" s="1">
        <v>77100</v>
      </c>
      <c r="L28" s="1">
        <f t="shared" si="1"/>
        <v>641.2</v>
      </c>
      <c r="N28" s="1">
        <f t="shared" si="2"/>
        <v>641.2</v>
      </c>
      <c r="O28" s="1">
        <v>77100</v>
      </c>
      <c r="P28" s="1">
        <f t="shared" si="3"/>
        <v>641.2</v>
      </c>
      <c r="R28" s="1">
        <f t="shared" si="9"/>
        <v>641.2</v>
      </c>
      <c r="S28" s="1">
        <v>77100</v>
      </c>
      <c r="T28" s="1">
        <f t="shared" si="5"/>
        <v>231300</v>
      </c>
      <c r="U28" s="1">
        <f t="shared" si="6"/>
        <v>4700</v>
      </c>
      <c r="V28" s="1">
        <v>236000</v>
      </c>
      <c r="X28" s="1">
        <v>58700</v>
      </c>
      <c r="Y28" s="1">
        <v>22400</v>
      </c>
      <c r="Z28" s="1">
        <f t="shared" si="7"/>
        <v>81.1</v>
      </c>
      <c r="AA28" s="27">
        <v>860.2</v>
      </c>
      <c r="AB28" s="27">
        <f t="shared" si="8"/>
        <v>941.3</v>
      </c>
    </row>
    <row r="29" spans="1:28" ht="18" customHeight="1">
      <c r="A29" s="16">
        <v>19</v>
      </c>
      <c r="B29" s="6" t="s">
        <v>27</v>
      </c>
      <c r="C29" s="4">
        <v>72</v>
      </c>
      <c r="D29" s="4">
        <v>27</v>
      </c>
      <c r="E29" s="17">
        <v>1634.8</v>
      </c>
      <c r="F29" s="18">
        <v>618.8</v>
      </c>
      <c r="G29" s="17">
        <v>2433</v>
      </c>
      <c r="H29" s="18">
        <v>938.7</v>
      </c>
      <c r="J29" s="1">
        <f t="shared" si="0"/>
        <v>618.8</v>
      </c>
      <c r="K29" s="1">
        <v>74800</v>
      </c>
      <c r="L29" s="1">
        <f t="shared" si="1"/>
        <v>618.8</v>
      </c>
      <c r="M29" s="1">
        <v>1300</v>
      </c>
      <c r="N29" s="1">
        <f t="shared" si="2"/>
        <v>1918.8</v>
      </c>
      <c r="O29" s="1">
        <v>76100</v>
      </c>
      <c r="P29" s="1">
        <f t="shared" si="3"/>
        <v>618.8</v>
      </c>
      <c r="R29" s="1">
        <f t="shared" si="9"/>
        <v>618.8</v>
      </c>
      <c r="S29" s="1">
        <v>74800</v>
      </c>
      <c r="T29" s="1">
        <f t="shared" si="5"/>
        <v>225700</v>
      </c>
      <c r="U29" s="1">
        <f t="shared" si="6"/>
        <v>4700</v>
      </c>
      <c r="V29" s="1">
        <v>230400</v>
      </c>
      <c r="X29" s="1">
        <v>58900</v>
      </c>
      <c r="Y29" s="1">
        <v>22400</v>
      </c>
      <c r="Z29" s="1">
        <f t="shared" si="7"/>
        <v>81.3</v>
      </c>
      <c r="AA29" s="27">
        <v>857.4</v>
      </c>
      <c r="AB29" s="27">
        <f t="shared" si="8"/>
        <v>938.6999999999999</v>
      </c>
    </row>
    <row r="30" spans="1:28" ht="18" customHeight="1">
      <c r="A30" s="16">
        <v>20</v>
      </c>
      <c r="B30" s="6" t="s">
        <v>28</v>
      </c>
      <c r="C30" s="4">
        <v>71</v>
      </c>
      <c r="D30" s="4">
        <v>27</v>
      </c>
      <c r="E30" s="17">
        <v>1664.3</v>
      </c>
      <c r="F30" s="18">
        <v>620.5</v>
      </c>
      <c r="G30" s="17">
        <v>2441.9</v>
      </c>
      <c r="H30" s="18">
        <v>929.4</v>
      </c>
      <c r="J30" s="1">
        <f t="shared" si="0"/>
        <v>620.5</v>
      </c>
      <c r="K30" s="1">
        <v>76100</v>
      </c>
      <c r="L30" s="1">
        <f t="shared" si="1"/>
        <v>620.5</v>
      </c>
      <c r="M30" s="1">
        <v>2500</v>
      </c>
      <c r="N30" s="1">
        <f t="shared" si="2"/>
        <v>3120.5</v>
      </c>
      <c r="O30" s="1">
        <v>78600</v>
      </c>
      <c r="P30" s="1">
        <f t="shared" si="3"/>
        <v>620.5</v>
      </c>
      <c r="Q30" s="1">
        <v>1150</v>
      </c>
      <c r="R30" s="1">
        <f t="shared" si="9"/>
        <v>1770.5</v>
      </c>
      <c r="S30" s="1">
        <v>77200</v>
      </c>
      <c r="T30" s="1">
        <f t="shared" si="5"/>
        <v>231900</v>
      </c>
      <c r="U30" s="1">
        <f t="shared" si="6"/>
        <v>4700</v>
      </c>
      <c r="V30" s="1">
        <v>236600</v>
      </c>
      <c r="X30" s="1">
        <v>59100</v>
      </c>
      <c r="Y30" s="1">
        <v>22400</v>
      </c>
      <c r="Z30" s="1">
        <f t="shared" si="7"/>
        <v>81.5</v>
      </c>
      <c r="AA30" s="27">
        <v>847.9</v>
      </c>
      <c r="AB30" s="27">
        <f t="shared" si="8"/>
        <v>929.4</v>
      </c>
    </row>
    <row r="31" spans="1:28" ht="18" customHeight="1">
      <c r="A31" s="16">
        <v>21</v>
      </c>
      <c r="B31" s="6" t="s">
        <v>29</v>
      </c>
      <c r="C31" s="4">
        <v>119</v>
      </c>
      <c r="D31" s="4">
        <v>32</v>
      </c>
      <c r="E31" s="17">
        <v>2635.7</v>
      </c>
      <c r="F31" s="18">
        <v>825.5</v>
      </c>
      <c r="G31" s="17">
        <v>3871.6</v>
      </c>
      <c r="H31" s="18">
        <v>1249.7</v>
      </c>
      <c r="J31" s="1">
        <f t="shared" si="0"/>
        <v>825.5</v>
      </c>
      <c r="K31" s="1">
        <v>139100</v>
      </c>
      <c r="L31" s="1">
        <f t="shared" si="1"/>
        <v>825.5</v>
      </c>
      <c r="M31" s="1">
        <v>1150</v>
      </c>
      <c r="N31" s="1">
        <f t="shared" si="2"/>
        <v>1975.5</v>
      </c>
      <c r="O31" s="1">
        <v>140200</v>
      </c>
      <c r="P31" s="1">
        <f t="shared" si="3"/>
        <v>825.5</v>
      </c>
      <c r="R31" s="1">
        <f t="shared" si="9"/>
        <v>825.5</v>
      </c>
      <c r="S31" s="1">
        <v>139100</v>
      </c>
      <c r="T31" s="1">
        <f t="shared" si="5"/>
        <v>418400</v>
      </c>
      <c r="U31" s="1">
        <f t="shared" si="6"/>
        <v>8400</v>
      </c>
      <c r="V31" s="1">
        <v>426800</v>
      </c>
      <c r="X31" s="1">
        <v>76200</v>
      </c>
      <c r="Y31" s="1">
        <v>28900</v>
      </c>
      <c r="Z31" s="1">
        <f t="shared" si="7"/>
        <v>105.1</v>
      </c>
      <c r="AA31" s="27">
        <v>1144.6</v>
      </c>
      <c r="AB31" s="27">
        <f t="shared" si="8"/>
        <v>1249.7</v>
      </c>
    </row>
    <row r="32" spans="1:28" ht="18" customHeight="1">
      <c r="A32" s="16">
        <v>22</v>
      </c>
      <c r="B32" s="6" t="s">
        <v>30</v>
      </c>
      <c r="C32" s="4">
        <v>84</v>
      </c>
      <c r="D32" s="4">
        <v>27</v>
      </c>
      <c r="E32" s="17">
        <v>1931.6</v>
      </c>
      <c r="F32" s="18">
        <v>666.2</v>
      </c>
      <c r="G32" s="17">
        <v>2792.9</v>
      </c>
      <c r="H32" s="18">
        <v>982.8</v>
      </c>
      <c r="J32" s="1">
        <f t="shared" si="0"/>
        <v>666.2</v>
      </c>
      <c r="K32" s="1">
        <v>92700</v>
      </c>
      <c r="L32" s="1">
        <f t="shared" si="1"/>
        <v>666.2</v>
      </c>
      <c r="N32" s="1">
        <f t="shared" si="2"/>
        <v>666.2</v>
      </c>
      <c r="O32" s="1">
        <v>92700</v>
      </c>
      <c r="P32" s="1">
        <f t="shared" si="3"/>
        <v>666.2</v>
      </c>
      <c r="Q32" s="1">
        <v>1500</v>
      </c>
      <c r="R32" s="1">
        <f t="shared" si="9"/>
        <v>2166.2</v>
      </c>
      <c r="S32" s="1">
        <v>94200</v>
      </c>
      <c r="T32" s="1">
        <f t="shared" si="5"/>
        <v>279600</v>
      </c>
      <c r="U32" s="1">
        <f t="shared" si="6"/>
        <v>5700</v>
      </c>
      <c r="V32" s="1">
        <v>285300</v>
      </c>
      <c r="X32" s="1">
        <v>90100</v>
      </c>
      <c r="Y32" s="1">
        <v>23000</v>
      </c>
      <c r="Z32" s="1">
        <f t="shared" si="7"/>
        <v>113.1</v>
      </c>
      <c r="AA32" s="27">
        <v>869.7</v>
      </c>
      <c r="AB32" s="27">
        <f t="shared" si="8"/>
        <v>982.8000000000002</v>
      </c>
    </row>
    <row r="33" spans="1:28" ht="18" customHeight="1">
      <c r="A33" s="6"/>
      <c r="B33" s="19" t="s">
        <v>5</v>
      </c>
      <c r="C33" s="13">
        <f>SUM(C11:C32)</f>
        <v>1962.5</v>
      </c>
      <c r="D33" s="13">
        <f>SUM(D11:D32)</f>
        <v>633.5</v>
      </c>
      <c r="E33" s="20">
        <f>SUM(E11:E32)</f>
        <v>44387.299999999996</v>
      </c>
      <c r="F33" s="13">
        <f aca="true" t="shared" si="10" ref="F33:K33">SUM(F11:F32)</f>
        <v>15234.4</v>
      </c>
      <c r="G33" s="21">
        <f t="shared" si="10"/>
        <v>65181.1</v>
      </c>
      <c r="H33" s="13">
        <f t="shared" si="10"/>
        <v>22953.4</v>
      </c>
      <c r="I33" s="1">
        <f t="shared" si="10"/>
        <v>15370</v>
      </c>
      <c r="J33" s="1">
        <f t="shared" si="10"/>
        <v>30604.400000000005</v>
      </c>
      <c r="K33" s="1">
        <f t="shared" si="10"/>
        <v>2193800</v>
      </c>
      <c r="L33" s="1">
        <f t="shared" si="1"/>
        <v>15234.4</v>
      </c>
      <c r="M33" s="1">
        <f>SUM(M11:M32)</f>
        <v>15930</v>
      </c>
      <c r="N33" s="1">
        <f>SUM(N11:N32)</f>
        <v>31164.400000000005</v>
      </c>
      <c r="O33" s="1">
        <f>SUM(O11:O32)</f>
        <v>2194400</v>
      </c>
      <c r="P33" s="1">
        <f t="shared" si="3"/>
        <v>15234.4</v>
      </c>
      <c r="Q33" s="1">
        <f aca="true" t="shared" si="11" ref="Q33:V33">SUM(Q11:Q32)</f>
        <v>15170</v>
      </c>
      <c r="R33" s="1">
        <f t="shared" si="11"/>
        <v>146683.5</v>
      </c>
      <c r="S33" s="1">
        <f t="shared" si="11"/>
        <v>2193500</v>
      </c>
      <c r="T33" s="1">
        <f t="shared" si="11"/>
        <v>6581700</v>
      </c>
      <c r="U33" s="1">
        <f t="shared" si="11"/>
        <v>135200</v>
      </c>
      <c r="V33" s="1">
        <f t="shared" si="11"/>
        <v>6716900</v>
      </c>
      <c r="X33" s="13">
        <f>SUM(X11:X32)</f>
        <v>1487900</v>
      </c>
      <c r="Y33" s="13">
        <f>SUM(Y11:Y32)</f>
        <v>540100</v>
      </c>
      <c r="Z33" s="13">
        <f>SUM(Z11:Z32)</f>
        <v>2027.9999999999995</v>
      </c>
      <c r="AA33" s="13">
        <f>SUM(AA11:AA32)</f>
        <v>20925.400000000005</v>
      </c>
      <c r="AB33" s="13">
        <f>SUM(AB11:AB32)</f>
        <v>22953.4</v>
      </c>
    </row>
    <row r="34" ht="32.25" customHeight="1"/>
    <row r="35" spans="2:8" ht="18" customHeight="1">
      <c r="B35" s="36" t="s">
        <v>56</v>
      </c>
      <c r="C35" s="36"/>
      <c r="D35" s="36"/>
      <c r="E35" s="36"/>
      <c r="F35" s="25"/>
      <c r="G35" s="9"/>
      <c r="H35" s="9"/>
    </row>
    <row r="36" spans="2:8" ht="18" customHeight="1">
      <c r="B36" s="36" t="s">
        <v>53</v>
      </c>
      <c r="C36" s="36"/>
      <c r="D36" s="36"/>
      <c r="E36" s="36"/>
      <c r="F36" s="9"/>
      <c r="G36" s="38" t="s">
        <v>68</v>
      </c>
      <c r="H36" s="38"/>
    </row>
    <row r="37" spans="2:3" ht="15">
      <c r="B37" s="39"/>
      <c r="C37" s="39"/>
    </row>
    <row r="38" spans="2:3" ht="15">
      <c r="B38" s="39"/>
      <c r="C38" s="39"/>
    </row>
    <row r="39" spans="2:3" ht="15">
      <c r="B39" s="29"/>
      <c r="C39" s="29"/>
    </row>
  </sheetData>
  <mergeCells count="18">
    <mergeCell ref="F1:H1"/>
    <mergeCell ref="A7:H7"/>
    <mergeCell ref="G36:H36"/>
    <mergeCell ref="B39:C39"/>
    <mergeCell ref="A9:A10"/>
    <mergeCell ref="B9:B10"/>
    <mergeCell ref="C9:D9"/>
    <mergeCell ref="B37:C37"/>
    <mergeCell ref="B38:C38"/>
    <mergeCell ref="G9:H9"/>
    <mergeCell ref="B36:E36"/>
    <mergeCell ref="A5:H5"/>
    <mergeCell ref="E9:F9"/>
    <mergeCell ref="A6:H6"/>
    <mergeCell ref="F2:H2"/>
    <mergeCell ref="F3:H3"/>
    <mergeCell ref="F4:H4"/>
    <mergeCell ref="B35:E35"/>
  </mergeCells>
  <printOptions horizontalCentered="1"/>
  <pageMargins left="1.1811023622047245" right="0.3937007874015748" top="0.7874015748031497" bottom="0.5905511811023623" header="0.1968503937007874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</dc:creator>
  <cp:keywords/>
  <dc:description/>
  <cp:lastModifiedBy>pro</cp:lastModifiedBy>
  <cp:lastPrinted>2012-05-28T08:03:46Z</cp:lastPrinted>
  <dcterms:created xsi:type="dcterms:W3CDTF">2002-04-10T12:29:45Z</dcterms:created>
  <dcterms:modified xsi:type="dcterms:W3CDTF">2012-06-05T08:56:33Z</dcterms:modified>
  <cp:category/>
  <cp:version/>
  <cp:contentType/>
  <cp:contentStatus/>
</cp:coreProperties>
</file>